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<sst xmlns="http://schemas.openxmlformats.org/spreadsheetml/2006/main" count="3698" uniqueCount="2636">
  <si>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</si>
  <si>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</si>
  <si>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</si>
  <si>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</si>
  <si>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</si>
  <si>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</si>
  <si>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</si>
  <si>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</si>
  <si>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</si>
  <si>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</si>
  <si>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</si>
  <si>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</si>
  <si>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</si>
  <si>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</si>
  <si>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</si>
  <si>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</si>
  <si>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</si>
  <si>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</si>
  <si>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</si>
  <si>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</si>
  <si>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</si>
  <si>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</si>
  <si>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</si>
  <si>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</si>
  <si>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</si>
  <si>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</si>
  <si>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</si>
  <si>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</si>
  <si>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</si>
  <si>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</si>
  <si>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</si>
  <si>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</si>
  <si>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</si>
  <si>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</si>
  <si>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</si>
  <si>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</si>
  <si>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</si>
  <si>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</si>
  <si>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</si>
  <si>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</si>
  <si>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</si>
  <si>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</si>
  <si>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</si>
  <si>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</si>
  <si>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</si>
  <si>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</si>
  <si>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</si>
  <si>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</si>
  <si>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</si>
  <si>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</si>
  <si>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</si>
  <si>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</si>
  <si>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</si>
  <si>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</si>
  <si>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</si>
  <si>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</si>
  <si>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</si>
  <si>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</si>
  <si>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</si>
  <si>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</si>
  <si>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</si>
  <si>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</si>
  <si>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</si>
  <si>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</si>
  <si>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</si>
  <si>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</si>
  <si>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</si>
  <si>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</si>
  <si>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</si>
  <si>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</si>
  <si>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</si>
  <si>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</si>
  <si>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</si>
  <si>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</si>
  <si>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</si>
  <si>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</si>
  <si>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</si>
  <si>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</si>
  <si>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</si>
  <si>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</si>
  <si>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</si>
  <si>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</si>
  <si>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</si>
  <si>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</si>
  <si>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</si>
  <si>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</si>
  <si>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</si>
  <si>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</si>
  <si>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</si>
  <si>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</si>
  <si>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</si>
  <si>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</si>
  <si>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</si>
  <si>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</si>
  <si>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</si>
  <si>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</si>
  <si>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</si>
  <si>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</si>
  <si>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</si>
  <si>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</si>
  <si>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</si>
  <si>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</si>
  <si>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</si>
  <si>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</si>
  <si>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</si>
  <si>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</si>
  <si>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</si>
  <si>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</si>
  <si>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</si>
  <si>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</si>
  <si>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</si>
  <si>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</si>
  <si>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</si>
  <si>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</si>
  <si>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</si>
  <si>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</si>
  <si>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</si>
  <si>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</si>
  <si>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</si>
  <si>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</si>
  <si>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</si>
  <si>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</si>
  <si>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</si>
  <si>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</si>
  <si>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</si>
  <si>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</si>
  <si>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</si>
  <si>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</si>
  <si>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</si>
  <si>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</si>
  <si>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</si>
  <si>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</si>
  <si>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</si>
  <si>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</si>
  <si>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</si>
  <si>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</si>
  <si>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</si>
  <si>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</si>
  <si>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</si>
  <si>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</si>
  <si>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</si>
  <si>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</si>
  <si>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</si>
  <si>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</si>
  <si>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</si>
  <si>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</si>
  <si>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</si>
  <si>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</si>
  <si>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</si>
  <si>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</si>
  <si>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</si>
  <si>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</si>
  <si>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</si>
  <si>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</si>
  <si>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</si>
  <si>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</si>
  <si>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</si>
  <si>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</si>
  <si>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</si>
  <si>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</si>
  <si>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</si>
  <si>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</si>
  <si>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</si>
  <si>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</si>
  <si>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</si>
  <si>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</si>
  <si>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</si>
  <si>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</si>
  <si>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</si>
  <si>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</si>
  <si>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</si>
  <si>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</si>
  <si>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</si>
  <si>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</si>
  <si>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</si>
  <si>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</si>
  <si>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</si>
  <si>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</si>
  <si>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</si>
  <si>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</si>
  <si>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</si>
  <si>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</si>
  <si>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</si>
  <si>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</si>
  <si>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</si>
  <si>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</si>
  <si>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</si>
  <si>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</si>
  <si>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</si>
  <si>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</si>
  <si>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</si>
  <si>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</si>
  <si>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</si>
  <si>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</si>
  <si>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</si>
  <si>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</si>
  <si>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</si>
  <si>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</si>
  <si>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</si>
  <si>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</si>
  <si>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</si>
  <si>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</si>
  <si>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</si>
  <si>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</si>
  <si>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</si>
  <si>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</si>
  <si>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</si>
  <si>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</si>
  <si>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</si>
  <si>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</si>
  <si>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</si>
  <si>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</si>
  <si>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</si>
  <si>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</si>
  <si>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</si>
  <si>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</si>
  <si>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</si>
  <si>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</si>
  <si>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</si>
  <si>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</si>
  <si>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</si>
  <si>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</si>
  <si>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</si>
  <si>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</si>
  <si>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</si>
  <si>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</si>
  <si>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</si>
  <si>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</si>
  <si>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</si>
  <si>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</si>
  <si>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</si>
  <si>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</si>
  <si>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</si>
  <si>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</si>
  <si>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</si>
  <si>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</si>
  <si>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</si>
  <si>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</si>
  <si>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</si>
  <si>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</si>
  <si>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</si>
  <si>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</si>
  <si>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</si>
  <si>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</si>
  <si>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</si>
  <si>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</si>
  <si>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</si>
  <si>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</si>
  <si>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</si>
  <si>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</si>
  <si>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</si>
  <si>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</si>
  <si>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</si>
  <si>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</si>
  <si>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</si>
  <si>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</si>
  <si>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</si>
  <si>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</si>
  <si>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</si>
  <si>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</si>
  <si>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</si>
  <si>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</si>
  <si>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</si>
  <si>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</si>
  <si>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</si>
  <si>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</si>
  <si>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</si>
  <si>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</si>
  <si>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</si>
  <si>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</si>
  <si>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</si>
  <si>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</si>
  <si>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</si>
  <si>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</si>
  <si>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</si>
  <si>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</si>
  <si>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</si>
  <si>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</si>
  <si>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</si>
  <si>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</si>
  <si>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</si>
  <si>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</si>
  <si>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</si>
  <si>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</si>
  <si>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</si>
  <si>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</si>
  <si>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</si>
  <si>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</si>
  <si>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</si>
  <si>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</si>
  <si>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</si>
  <si>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</si>
  <si>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</si>
  <si>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</si>
  <si>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</si>
  <si>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</si>
  <si>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</si>
  <si>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</si>
  <si>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</si>
  <si>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</si>
  <si>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</si>
  <si>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</si>
  <si>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</si>
  <si>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</si>
  <si>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</si>
  <si>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</si>
  <si>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</si>
  <si>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</si>
  <si>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</si>
  <si>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</si>
  <si>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</si>
  <si>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</si>
  <si>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</si>
  <si>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</si>
  <si>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</si>
  <si>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</si>
  <si>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</si>
  <si>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</si>
  <si>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</si>
  <si>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</si>
  <si>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</si>
  <si>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</si>
  <si>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</si>
  <si>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</si>
  <si>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</si>
  <si>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</si>
  <si>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</si>
  <si>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</si>
  <si>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</si>
  <si>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</si>
  <si>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</si>
  <si>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</si>
  <si>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</si>
  <si>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</si>
  <si>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</si>
  <si>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</si>
  <si>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</si>
  <si>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</si>
  <si>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</si>
  <si>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</si>
  <si>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</si>
  <si>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</si>
  <si>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</si>
  <si>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</si>
  <si>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</si>
  <si>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</si>
  <si>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</si>
  <si>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</si>
  <si>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</si>
  <si>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</si>
  <si>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</si>
  <si>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</si>
  <si>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</si>
  <si>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</si>
  <si>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</si>
  <si>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</si>
  <si>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</si>
  <si>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</si>
  <si>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</si>
  <si>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</si>
  <si>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</si>
  <si>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</si>
  <si>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</si>
  <si>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</si>
  <si>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</si>
  <si>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</si>
  <si>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</si>
  <si>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</si>
  <si>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</si>
  <si>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</si>
  <si>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</si>
  <si>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</si>
  <si>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</si>
  <si>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</si>
  <si>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</si>
  <si>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</si>
  <si>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</si>
  <si>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</si>
  <si>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</si>
  <si>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</si>
  <si>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</si>
  <si>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</si>
  <si>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</si>
  <si>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</si>
  <si>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</si>
  <si>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</si>
  <si>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</si>
  <si>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</si>
  <si>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</si>
  <si>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</si>
  <si>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</si>
  <si>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</si>
  <si>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</si>
  <si>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</si>
  <si>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</si>
  <si>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</si>
  <si>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</si>
  <si>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</si>
  <si>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</si>
  <si>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</si>
  <si>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</si>
  <si>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</si>
  <si>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</si>
  <si>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</si>
  <si>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</si>
  <si>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</si>
  <si>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</si>
  <si>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</si>
  <si>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</si>
  <si>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</si>
  <si>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</si>
  <si>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</si>
  <si>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</si>
  <si>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</si>
  <si>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</si>
  <si>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</si>
  <si>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</si>
  <si>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</si>
  <si>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</si>
  <si>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</si>
  <si>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</si>
  <si>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</si>
  <si>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</si>
  <si>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</si>
  <si>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</si>
  <si>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</si>
  <si>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</si>
  <si>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</si>
  <si>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</si>
  <si>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</si>
  <si>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</si>
  <si>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</si>
  <si>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</si>
  <si>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</si>
  <si>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</si>
  <si>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</si>
  <si>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</si>
  <si>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</si>
  <si>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</si>
  <si>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</si>
  <si>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</si>
  <si>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</si>
  <si>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</si>
  <si>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</si>
  <si>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</si>
  <si>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</si>
  <si>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</si>
  <si>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</si>
  <si>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</si>
  <si>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</si>
  <si>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</si>
  <si>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</si>
  <si>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</si>
  <si>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</si>
  <si>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</si>
  <si>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</si>
  <si>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</si>
  <si>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</si>
  <si>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</si>
  <si>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</si>
  <si>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</si>
  <si>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</si>
  <si>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</si>
  <si>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</si>
  <si>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</si>
  <si>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</si>
  <si>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</si>
  <si>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</si>
  <si>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</si>
  <si>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</si>
  <si>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</si>
  <si>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</si>
  <si>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</si>
  <si>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</si>
  <si>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</si>
  <si>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</si>
  <si>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</si>
  <si>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</si>
  <si>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</si>
  <si>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</si>
  <si>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</si>
  <si>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</si>
  <si>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</si>
  <si>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</si>
  <si>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</si>
  <si>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</si>
  <si>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</si>
  <si>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</si>
  <si>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</si>
  <si>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</si>
  <si>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</si>
  <si>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</si>
  <si>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</si>
  <si>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</si>
  <si>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</si>
  <si>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</si>
  <si>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</si>
  <si>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</si>
  <si>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</si>
  <si>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</si>
  <si>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</si>
  <si>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</si>
  <si>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</si>
  <si>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</si>
  <si>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</si>
  <si>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</si>
  <si>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</si>
  <si>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</si>
  <si>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</si>
  <si>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</si>
  <si>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</si>
  <si>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</si>
  <si>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</si>
  <si>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</si>
  <si>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</si>
  <si>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</si>
  <si>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</si>
  <si>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</si>
  <si>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</si>
  <si>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</si>
  <si>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</si>
  <si>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</si>
  <si>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</si>
  <si>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</si>
  <si>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</si>
  <si>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</si>
  <si>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</si>
  <si>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</si>
  <si>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</si>
  <si>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</si>
  <si>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</si>
  <si>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</si>
  <si>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</si>
  <si>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</si>
  <si>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</si>
  <si>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</si>
  <si>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</si>
  <si>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</si>
  <si>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</si>
  <si>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</si>
  <si>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</si>
  <si>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</si>
  <si>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</si>
  <si>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</si>
  <si>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</si>
  <si>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</si>
  <si>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</si>
  <si>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</si>
  <si>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</si>
  <si>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</si>
  <si>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</si>
  <si>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</si>
  <si>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</si>
  <si>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</si>
  <si>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</si>
  <si>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</si>
  <si>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</si>
  <si>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</si>
  <si>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</si>
  <si>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</si>
  <si>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</si>
  <si>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</si>
  <si>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</si>
  <si>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</si>
  <si>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</si>
  <si>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</si>
  <si>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</si>
  <si>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</si>
  <si>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</si>
  <si>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</si>
  <si>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</si>
  <si>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</si>
  <si>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</si>
  <si>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</si>
  <si>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</si>
  <si>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</si>
  <si>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</si>
  <si>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</si>
  <si>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</si>
  <si>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</si>
  <si>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</si>
  <si>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</si>
  <si>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</si>
  <si>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</si>
  <si>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</si>
  <si>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</si>
  <si>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</si>
  <si>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</si>
  <si>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</si>
  <si>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</si>
  <si>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</si>
  <si>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</si>
  <si>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</si>
  <si>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</si>
  <si>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</si>
  <si>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</si>
  <si>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</si>
  <si>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</si>
  <si>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</si>
  <si>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</si>
  <si>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</si>
  <si>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</si>
  <si>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</si>
  <si>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</si>
  <si>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</si>
  <si>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</si>
  <si>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</si>
  <si>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</si>
  <si>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</si>
  <si>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</si>
  <si>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</si>
  <si>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</si>
  <si>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</si>
  <si>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</si>
  <si>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</si>
  <si>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</si>
  <si>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</si>
  <si>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</si>
  <si>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</si>
  <si>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</si>
  <si>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</si>
  <si>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</si>
  <si>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</si>
  <si>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</si>
  <si>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</si>
  <si>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</si>
  <si>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</si>
  <si>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</si>
  <si>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</si>
  <si>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</si>
  <si>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</si>
  <si>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</si>
  <si>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</si>
  <si>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</si>
  <si>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</si>
  <si>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</si>
  <si>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</si>
  <si>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</si>
  <si>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</si>
  <si>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</si>
  <si>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</si>
  <si>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</si>
  <si>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</si>
  <si>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</si>
  <si>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</si>
  <si>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</si>
  <si>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</si>
  <si>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</si>
  <si>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</si>
  <si>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</si>
  <si>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</si>
  <si>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</si>
  <si>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</si>
  <si>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</si>
  <si>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</si>
  <si>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</si>
  <si>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</si>
  <si>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</si>
  <si>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</si>
  <si>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</si>
  <si>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</si>
  <si>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</si>
  <si>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</si>
  <si>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</si>
  <si>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</si>
  <si>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</si>
  <si>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</si>
  <si>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</si>
  <si>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</si>
  <si>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</si>
  <si>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</si>
  <si>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</si>
  <si>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</si>
  <si>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</si>
  <si>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</si>
  <si>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</si>
  <si>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</si>
  <si>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</si>
  <si>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</si>
  <si>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</si>
  <si>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</si>
  <si>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</si>
  <si>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</si>
  <si>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</si>
  <si>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</si>
  <si>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</si>
  <si>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</si>
  <si>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</si>
  <si>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</si>
  <si>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</si>
  <si>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</si>
  <si>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</si>
  <si>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</si>
  <si>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</si>
  <si>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</si>
  <si>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</si>
  <si>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</si>
  <si>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</si>
  <si>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</si>
  <si>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</si>
  <si>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</si>
  <si>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</si>
  <si>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</si>
  <si>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</si>
  <si>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</si>
  <si>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</si>
  <si>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</si>
  <si>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</si>
  <si>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</si>
  <si>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</si>
  <si>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</si>
  <si>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</si>
  <si>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</si>
  <si>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</si>
  <si>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</si>
  <si>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</si>
  <si>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</si>
  <si>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</si>
  <si>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</si>
  <si>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</si>
  <si>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</si>
  <si>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</si>
  <si>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</si>
  <si>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</si>
  <si>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</si>
  <si>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</si>
  <si>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</si>
  <si>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</si>
  <si>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</si>
  <si>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</si>
  <si>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</si>
  <si>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</si>
  <si>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</si>
  <si>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</si>
  <si>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</si>
  <si>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</si>
  <si>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</si>
  <si>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</si>
  <si>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</si>
  <si>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</si>
  <si>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</si>
  <si>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</si>
  <si>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</si>
  <si>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</si>
  <si>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</si>
  <si>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</si>
  <si>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</si>
  <si>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</si>
  <si>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</si>
  <si>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</si>
  <si>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</si>
  <si>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</si>
  <si>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</si>
  <si>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</si>
  <si>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</si>
  <si>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</si>
  <si>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</si>
  <si>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</si>
  <si>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</si>
  <si>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</si>
  <si>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</si>
  <si>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</si>
  <si>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</si>
  <si>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</si>
  <si>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</si>
  <si>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</si>
  <si>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</si>
  <si>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</si>
  <si>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</si>
  <si>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</si>
  <si>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</si>
  <si>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</si>
  <si>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</si>
  <si>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</si>
  <si>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</si>
  <si>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</si>
  <si>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</si>
  <si>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</si>
  <si>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</si>
  <si>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</si>
  <si>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</si>
  <si>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</si>
  <si>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</si>
  <si>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</si>
  <si>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</si>
  <si>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</si>
  <si>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</si>
  <si>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</si>
  <si>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</si>
  <si>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</si>
  <si>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</si>
  <si>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</si>
  <si>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</si>
  <si>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</si>
  <si>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</si>
  <si>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</si>
  <si>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</si>
  <si>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</si>
  <si>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</si>
  <si>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</si>
  <si>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</si>
  <si>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</si>
  <si>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</si>
  <si>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</si>
  <si>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</si>
  <si>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</si>
  <si>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</si>
  <si>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</si>
  <si>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</si>
  <si>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</si>
  <si>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</si>
  <si>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</si>
  <si>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</si>
  <si>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</si>
  <si>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</si>
  <si>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</si>
  <si>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</si>
  <si>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</si>
  <si>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</si>
  <si>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</si>
  <si>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</si>
  <si>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</si>
  <si>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</si>
  <si>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</si>
  <si>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</si>
  <si>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</si>
  <si>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</si>
  <si>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</si>
  <si>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</si>
  <si>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</si>
  <si>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</si>
  <si>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</si>
  <si>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</si>
  <si>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</si>
  <si>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</si>
  <si>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</si>
  <si>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</si>
  <si>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</si>
  <si>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</si>
  <si>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</si>
  <si>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</si>
  <si>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</si>
  <si>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</si>
  <si>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</si>
  <si>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</si>
  <si>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</si>
  <si>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</si>
  <si>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</si>
  <si>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</si>
  <si>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</si>
  <si>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</si>
  <si>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</si>
  <si>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</si>
  <si>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</si>
  <si>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</si>
  <si>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</si>
  <si>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</si>
  <si>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</si>
  <si>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</si>
  <si>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</si>
  <si>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</si>
  <si>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</si>
  <si>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</si>
  <si>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</si>
  <si>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</si>
  <si>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</si>
  <si>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</si>
  <si>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</si>
  <si>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</si>
  <si>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</si>
  <si>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</si>
  <si>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</si>
  <si>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</si>
  <si>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</si>
  <si>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</si>
  <si>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</si>
  <si>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</si>
  <si>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</si>
  <si>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</si>
  <si>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</si>
  <si>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</si>
  <si>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</si>
  <si>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</si>
  <si>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</si>
  <si>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</si>
  <si>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</si>
  <si>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</si>
  <si>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</si>
  <si>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</si>
  <si>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</si>
  <si>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</si>
  <si>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</si>
  <si>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</si>
  <si>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</si>
  <si>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</si>
  <si>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</si>
  <si>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</si>
  <si>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</si>
  <si>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</si>
  <si>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</si>
  <si>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</si>
  <si>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</si>
  <si>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</si>
  <si>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</si>
  <si>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</si>
  <si>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</si>
  <si>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</si>
  <si>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</si>
  <si>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</si>
  <si>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</si>
  <si>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</si>
  <si>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</si>
  <si>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</si>
  <si>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</si>
  <si>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</si>
  <si>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</si>
  <si>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</si>
  <si>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</si>
  <si>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</si>
  <si>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</si>
  <si>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</si>
  <si>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</si>
  <si>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</si>
  <si>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</si>
  <si>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</si>
  <si>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</si>
  <si>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</si>
  <si>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</si>
  <si>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</si>
  <si>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</si>
  <si>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</si>
  <si>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</si>
  <si>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</si>
  <si>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</si>
  <si>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</si>
  <si>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</si>
  <si>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</si>
  <si>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</si>
  <si>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</si>
  <si>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</si>
  <si>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</si>
  <si>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</si>
  <si>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</si>
  <si>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</si>
  <si>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</si>
  <si>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</si>
  <si>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</si>
  <si>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</si>
  <si>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</si>
  <si>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</si>
  <si>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</si>
  <si>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</si>
  <si>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</si>
  <si>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</si>
  <si>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</si>
  <si>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</si>
  <si>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</si>
  <si>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</si>
  <si>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</si>
  <si>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</si>
  <si>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</si>
  <si>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</si>
  <si>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</si>
  <si>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</si>
  <si>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</si>
  <si>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</si>
  <si>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</si>
  <si>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</si>
  <si>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</si>
  <si>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</si>
  <si>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</si>
  <si>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</si>
  <si>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</si>
  <si>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</si>
  <si>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</si>
  <si>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</si>
  <si>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</si>
  <si>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</si>
  <si>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</si>
  <si>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</si>
  <si>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</si>
  <si>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</si>
  <si>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</si>
  <si>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</si>
  <si>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</si>
  <si>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</si>
  <si>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</si>
  <si>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</si>
  <si>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</si>
  <si>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</si>
  <si>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</si>
  <si>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</si>
  <si>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</si>
  <si>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</si>
  <si>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</si>
  <si>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</si>
  <si>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</si>
  <si>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</si>
  <si>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</si>
  <si>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</si>
  <si>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</si>
  <si>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</si>
  <si>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</si>
  <si>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</si>
  <si>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</si>
  <si>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</si>
  <si>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</si>
  <si>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</si>
  <si>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</si>
  <si>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</si>
  <si>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</si>
  <si>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</si>
  <si>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</si>
  <si>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</si>
  <si>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</si>
  <si>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</si>
  <si>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</si>
  <si>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</si>
  <si>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</si>
  <si>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</si>
  <si>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</si>
  <si>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</si>
  <si>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</si>
  <si>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</si>
  <si>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</si>
  <si>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</si>
  <si>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</si>
  <si>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</si>
  <si>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</si>
  <si>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</si>
  <si>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</si>
  <si>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</si>
  <si>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</si>
  <si>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</si>
  <si>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</si>
  <si>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</si>
  <si>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</si>
  <si>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</si>
  <si>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</si>
  <si>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</si>
  <si>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</si>
  <si>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</si>
  <si>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</si>
  <si>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</si>
  <si>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</si>
  <si>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</si>
  <si>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</si>
  <si>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</si>
  <si>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</si>
  <si>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</si>
  <si>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</si>
  <si>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</si>
  <si>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</si>
  <si>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</si>
  <si>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</si>
  <si>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</si>
  <si>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</si>
  <si>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</si>
  <si>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</si>
  <si>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</si>
  <si>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</si>
  <si>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</si>
  <si>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</si>
  <si>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</si>
  <si>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</si>
  <si>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</si>
  <si>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</si>
  <si>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</si>
  <si>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</si>
  <si>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</si>
  <si>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</si>
  <si>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</si>
  <si>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</si>
  <si>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</si>
  <si>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</si>
  <si>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</si>
  <si>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</si>
  <si>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</si>
  <si>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</si>
  <si>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</si>
  <si>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</si>
  <si>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</si>
  <si>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</si>
  <si>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</si>
  <si>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</si>
  <si>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</si>
  <si>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</si>
  <si>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</si>
  <si>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</si>
  <si>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</si>
  <si>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</si>
  <si>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</si>
  <si>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</si>
  <si>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</si>
  <si>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</si>
  <si>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</si>
  <si>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</si>
  <si>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</si>
  <si>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</si>
  <si>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</si>
  <si>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</si>
  <si>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</si>
  <si>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</si>
  <si>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</si>
  <si>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</si>
  <si>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</si>
  <si>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</si>
  <si>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</si>
  <si>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</si>
  <si>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</si>
  <si>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</si>
  <si>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</si>
  <si>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</si>
  <si>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</si>
  <si>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</si>
  <si>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</si>
  <si>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</si>
  <si>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</si>
  <si>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</si>
  <si>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</si>
  <si>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</si>
  <si>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</si>
  <si>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</si>
  <si>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</si>
  <si>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</si>
  <si>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</si>
  <si>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</si>
  <si>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</si>
  <si>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</si>
  <si>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</si>
  <si>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</si>
  <si>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</si>
  <si>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</si>
  <si>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</si>
  <si>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</si>
  <si>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</si>
  <si>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</si>
  <si>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</si>
  <si>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</si>
  <si>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</si>
  <si>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</si>
  <si>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</si>
  <si>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</si>
  <si>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</si>
  <si>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</si>
  <si>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</si>
  <si>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</si>
  <si>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</si>
  <si>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</si>
  <si>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</si>
  <si>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</si>
  <si>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</si>
  <si>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</si>
  <si>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</si>
  <si>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</si>
  <si>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</si>
  <si>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</si>
  <si>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</si>
  <si>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</si>
  <si>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</si>
  <si>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</si>
  <si>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</si>
  <si>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</si>
  <si>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</si>
  <si>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</si>
  <si>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</si>
  <si>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</si>
  <si>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</si>
  <si>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</si>
  <si>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</si>
  <si>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</si>
  <si>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</si>
  <si>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</si>
  <si>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</si>
  <si>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</si>
  <si>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</si>
  <si>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</si>
  <si>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</si>
  <si>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</si>
  <si>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</si>
  <si>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</si>
  <si>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</si>
  <si>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</si>
  <si>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</si>
  <si>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</si>
  <si>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</si>
  <si>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</si>
  <si>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</si>
  <si>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</si>
  <si>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</si>
  <si>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</si>
  <si>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</si>
  <si>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</si>
  <si>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</si>
  <si>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</si>
  <si>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</si>
  <si>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</si>
  <si>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</si>
  <si>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</si>
  <si>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</si>
  <si>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</si>
  <si>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</si>
  <si>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</si>
  <si>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</si>
  <si>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</si>
  <si>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</si>
  <si>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</si>
  <si>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</si>
  <si>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</si>
  <si>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</si>
  <si>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</si>
  <si>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</si>
  <si>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</si>
  <si>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</si>
  <si>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</si>
  <si>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</si>
  <si>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</si>
  <si>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</si>
  <si>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</si>
  <si>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</si>
  <si>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</si>
  <si>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</si>
  <si>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</si>
  <si>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</si>
  <si>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</si>
  <si>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</si>
  <si>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</si>
  <si>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</si>
  <si>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</si>
  <si>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</si>
  <si>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</si>
  <si>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</si>
  <si>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</si>
  <si>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</si>
  <si>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</si>
  <si>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</si>
  <si>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</si>
  <si>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</si>
  <si>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</si>
  <si>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</si>
  <si>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</si>
  <si>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</si>
  <si>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</si>
  <si>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</si>
  <si>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</si>
  <si>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</si>
  <si>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</si>
  <si>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</si>
  <si>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</si>
  <si>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</si>
  <si>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</si>
  <si>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</si>
  <si>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</si>
  <si>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</si>
  <si>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</si>
  <si>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</si>
  <si>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</si>
  <si>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</si>
  <si>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</si>
  <si>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</si>
  <si>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</si>
  <si>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</si>
  <si>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</si>
  <si>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</si>
  <si>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</si>
  <si>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</si>
  <si>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</si>
  <si>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</si>
  <si>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</si>
  <si>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</si>
  <si>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</si>
  <si>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</si>
  <si>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</si>
  <si>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</si>
  <si>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</si>
  <si>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</si>
  <si>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</si>
  <si>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</si>
  <si>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</si>
  <si>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</si>
  <si>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</si>
  <si>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</si>
  <si>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</si>
  <si>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</si>
  <si>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</si>
  <si>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</si>
  <si>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</si>
  <si>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</si>
  <si>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</si>
  <si>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</si>
  <si>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</si>
  <si>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</si>
  <si>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</si>
  <si>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</si>
  <si>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</si>
  <si>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</si>
  <si>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</si>
  <si>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</si>
  <si>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</si>
  <si>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</si>
  <si>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</si>
  <si>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</si>
  <si>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</si>
  <si>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</si>
  <si>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</si>
  <si>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</si>
  <si>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</si>
  <si>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</si>
  <si>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</si>
  <si>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</si>
  <si>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</si>
  <si>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</si>
  <si>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</si>
  <si>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</si>
  <si>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</si>
  <si>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</si>
  <si>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</si>
  <si>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</si>
  <si>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</si>
  <si>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</si>
  <si>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</si>
  <si>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</si>
  <si>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</si>
  <si>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</si>
  <si>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</si>
  <si>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</si>
  <si>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</si>
  <si>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</si>
  <si>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</si>
  <si>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</si>
  <si>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</si>
  <si>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</si>
  <si>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</si>
  <si>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</si>
  <si>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</si>
  <si>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</si>
  <si>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</si>
  <si>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</si>
  <si>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</si>
  <si>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</si>
  <si>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</si>
  <si>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</si>
  <si>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</si>
  <si>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</si>
  <si>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</si>
  <si>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</si>
  <si>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</si>
  <si>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</si>
  <si>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</si>
  <si>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</si>
  <si>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</si>
  <si>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</si>
  <si>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</si>
  <si>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</si>
  <si>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</si>
  <si>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</si>
  <si>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</si>
  <si>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</si>
  <si>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</si>
  <si>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</si>
  <si>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</si>
  <si>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</si>
  <si>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</si>
  <si>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</si>
  <si>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</si>
  <si>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</si>
  <si>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</si>
  <si>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</si>
  <si>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</si>
  <si>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</si>
  <si>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</si>
  <si>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</si>
  <si>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</si>
  <si>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</si>
  <si>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</si>
  <si>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</si>
  <si>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</si>
  <si>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</si>
  <si>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</si>
  <si>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</si>
  <si>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</si>
  <si>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</si>
  <si>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</si>
  <si>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</si>
  <si>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</si>
  <si>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</si>
  <si>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</si>
  <si>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</si>
  <si>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</si>
  <si>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</si>
  <si>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</si>
  <si>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</si>
  <si>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</si>
  <si>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</si>
  <si>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</si>
  <si>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</si>
  <si>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</si>
  <si>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</si>
  <si>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</si>
  <si>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</si>
  <si>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</si>
  <si>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</si>
  <si>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</si>
  <si>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</si>
  <si>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</si>
  <si>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</si>
  <si>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</si>
  <si>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</si>
  <si>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</si>
  <si>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</si>
  <si>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</si>
  <si>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</si>
  <si>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</si>
  <si>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</si>
  <si>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</si>
  <si>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</si>
  <si>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</si>
  <si>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</si>
  <si>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</si>
  <si>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</si>
  <si>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</si>
  <si>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</si>
  <si>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</si>
  <si>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</si>
  <si>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</si>
  <si>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</si>
  <si>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</si>
  <si>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</si>
  <si>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</si>
  <si>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</si>
  <si>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</si>
  <si>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</si>
  <si>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</si>
  <si>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</si>
  <si>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</si>
  <si>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</si>
  <si>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</si>
  <si>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</si>
  <si>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</si>
  <si>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</si>
  <si>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</si>
  <si>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</si>
  <si>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</si>
  <si>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</si>
  <si>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</si>
  <si>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</si>
  <si>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</si>
  <si>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</si>
  <si>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</si>
  <si>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</si>
  <si>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</si>
  <si>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</si>
  <si>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</si>
  <si>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</si>
  <si>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</si>
  <si>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</si>
  <si>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</si>
  <si>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</si>
  <si>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</si>
  <si>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</si>
  <si>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</si>
  <si>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</si>
  <si>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</si>
  <si>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</si>
  <si>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</si>
  <si>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</si>
  <si>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</si>
  <si>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</si>
  <si>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</si>
  <si>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</si>
  <si>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</si>
  <si>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</si>
  <si>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</si>
  <si>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</si>
  <si>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</si>
  <si>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</si>
  <si>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</si>
  <si>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</si>
  <si>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</si>
  <si>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</si>
  <si>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</si>
  <si>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</si>
  <si>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</si>
  <si>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</si>
  <si>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</si>
  <si>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</si>
  <si>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</si>
  <si>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</si>
  <si>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</si>
  <si>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</si>
  <si>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</si>
  <si>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</si>
  <si>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</si>
  <si>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</si>
  <si>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</si>
  <si>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</si>
  <si>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</si>
  <si>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</si>
  <si>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</si>
  <si>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</si>
  <si>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</si>
  <si>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</si>
  <si>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</si>
  <si>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</si>
  <si>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</si>
  <si>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</si>
  <si>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</si>
  <si>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</si>
  <si>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</si>
  <si>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</si>
  <si>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</si>
  <si>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</si>
  <si>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</si>
  <si>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</si>
  <si>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</si>
  <si>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</si>
  <si>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</si>
  <si>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</si>
  <si>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</si>
  <si>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</si>
  <si>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</si>
  <si>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</si>
  <si>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</si>
  <si>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</si>
  <si>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</si>
  <si>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</si>
  <si>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</si>
  <si>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</si>
  <si>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</si>
  <si>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</si>
  <si>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</si>
  <si>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</si>
  <si>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</si>
  <si>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</si>
  <si>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</si>
  <si>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</si>
  <si>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</si>
  <si>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</si>
  <si>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</si>
  <si>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</si>
  <si>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</si>
  <si>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</si>
  <si>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</si>
  <si>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</si>
  <si>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</si>
  <si>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</si>
  <si>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</si>
  <si>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</si>
  <si>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</si>
  <si>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</si>
  <si>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</si>
  <si>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</si>
  <si>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</si>
  <si>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</si>
  <si>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</si>
  <si>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</si>
  <si>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</si>
  <si>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</si>
  <si>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</si>
  <si>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</si>
  <si>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</si>
  <si>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</si>
  <si>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</si>
  <si>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</si>
  <si>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</si>
  <si>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</si>
  <si>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</si>
  <si>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</si>
  <si>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</si>
  <si>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</si>
  <si>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</si>
  <si>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</si>
  <si>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</si>
  <si>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</si>
  <si>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</si>
  <si>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</si>
  <si>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</si>
  <si>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</si>
  <si>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</si>
  <si>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</si>
  <si>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</si>
  <si>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</si>
  <si>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</si>
  <si>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</si>
  <si>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</si>
  <si>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</si>
  <si>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</si>
  <si>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</si>
  <si>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</si>
  <si>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</si>
  <si>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</si>
  <si>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</si>
  <si>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</si>
  <si>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</si>
  <si>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</si>
  <si>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</si>
  <si>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</si>
  <si>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</si>
  <si>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</si>
  <si>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</si>
  <si>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</si>
  <si>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</si>
  <si>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</si>
  <si>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</si>
  <si>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</si>
  <si>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</si>
  <si>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</si>
  <si>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</si>
  <si>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</si>
  <si>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</si>
  <si>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</si>
  <si>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</si>
  <si>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</si>
  <si>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</si>
  <si>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</si>
  <si>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</si>
  <si>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</si>
  <si>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</si>
  <si>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</si>
  <si>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</si>
  <si>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</si>
  <si>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</si>
  <si>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</si>
  <si>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</si>
  <si>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</si>
  <si>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</si>
  <si>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</si>
  <si>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</si>
  <si>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</si>
  <si>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</si>
  <si>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</si>
  <si>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</si>
  <si>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</si>
  <si>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</si>
  <si>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</si>
  <si>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</si>
  <si>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</si>
  <si>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</si>
  <si>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</si>
  <si>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</si>
  <si>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</si>
  <si>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</si>
  <si>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</si>
  <si>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</si>
  <si>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</si>
  <si>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</si>
  <si>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</si>
  <si>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</si>
  <si>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</si>
  <si>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</si>
  <si>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</si>
  <si>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</si>
  <si>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</si>
  <si>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</si>
  <si>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</si>
  <si>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</si>
  <si>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</si>
  <si>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</si>
  <si>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</si>
  <si>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</si>
  <si>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</si>
  <si>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</si>
  <si>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</si>
  <si>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</si>
  <si>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</si>
  <si>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</si>
  <si>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</si>
  <si>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</si>
  <si>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</si>
  <si>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</si>
  <si>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</si>
  <si>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</si>
  <si>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</si>
  <si>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</si>
  <si>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</si>
  <si>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</si>
  <si>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</si>
  <si>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</si>
  <si>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</si>
  <si>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</si>
  <si>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</si>
  <si>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</si>
  <si>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</si>
  <si>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</si>
  <si>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</si>
  <si>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</si>
  <si>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</si>
  <si>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</si>
  <si>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</si>
  <si>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</si>
  <si>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</si>
  <si>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</si>
  <si>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</si>
  <si>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</si>
  <si>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</si>
  <si>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</si>
  <si>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</si>
  <si>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</si>
  <si>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</si>
  <si>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</si>
  <si>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</si>
  <si>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</si>
  <si>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</si>
  <si>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</si>
  <si>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</si>
  <si>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</si>
  <si>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</si>
  <si>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</si>
  <si>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</si>
  <si>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</si>
  <si>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</si>
  <si>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</si>
  <si>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</si>
  <si>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</si>
  <si>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</si>
  <si>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</si>
  <si>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</si>
  <si>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</si>
  <si>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</si>
  <si>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</si>
  <si>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</si>
  <si>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</si>
  <si>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</si>
  <si>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</si>
  <si>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</si>
  <si>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</si>
  <si>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</si>
  <si>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</si>
  <si>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</si>
  <si>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</si>
  <si>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</si>
  <si>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</si>
  <si>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</si>
  <si>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</si>
  <si>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</si>
  <si>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</si>
  <si>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</si>
  <si>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</si>
  <si>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</si>
  <si>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</si>
  <si>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</si>
  <si>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</si>
  <si>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</si>
  <si>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</si>
  <si>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</si>
  <si>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</si>
  <si>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</si>
  <si>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</si>
  <si>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</si>
  <si>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</si>
  <si>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</si>
  <si>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</si>
  <si>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</si>
  <si>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</si>
  <si>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</si>
  <si>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</si>
  <si>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</si>
  <si>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</si>
  <si>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</si>
  <si>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</si>
  <si>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</si>
  <si>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</si>
  <si>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</si>
  <si>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</si>
  <si>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</si>
  <si>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</si>
  <si>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</si>
  <si>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</si>
  <si>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</si>
  <si>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</si>
  <si>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</si>
  <si>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</si>
  <si>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</si>
  <si>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</si>
  <si>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</si>
  <si>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</si>
  <si>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</si>
  <si>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</si>
  <si>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</si>
  <si>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</si>
  <si>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</si>
  <si>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</si>
  <si>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</si>
  <si>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</si>
  <si>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</si>
  <si>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</si>
  <si>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</si>
  <si>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</si>
  <si>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</si>
  <si>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</si>
  <si>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</si>
  <si>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</si>
  <si>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</si>
  <si>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</si>
  <si>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</si>
  <si>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</si>
  <si>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</si>
  <si>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</si>
  <si>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</si>
  <si>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</si>
  <si>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</si>
  <si>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</si>
  <si>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</si>
  <si>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</si>
  <si>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</si>
  <si>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</si>
  <si>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</si>
  <si>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</si>
  <si>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</si>
  <si>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</si>
  <si>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</si>
  <si>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</si>
  <si>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</si>
  <si>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</si>
  <si>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</si>
  <si>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</si>
  <si>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</si>
  <si>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</si>
  <si>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</si>
  <si>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</si>
  <si>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</si>
  <si>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</si>
  <si>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</si>
  <si>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</si>
  <si>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</si>
  <si>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</si>
  <si>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</si>
  <si>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</si>
  <si>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</si>
  <si>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</si>
  <si>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</si>
  <si>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</si>
  <si>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</si>
  <si>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</si>
  <si>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</si>
  <si>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</si>
  <si>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</si>
  <si>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</si>
  <si>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</si>
  <si>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</si>
  <si>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</si>
  <si>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</si>
  <si>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</si>
  <si>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</si>
  <si>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</si>
  <si>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</si>
  <si>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</si>
  <si>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</si>
  <si>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</si>
  <si>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</si>
  <si>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</si>
  <si>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</si>
  <si>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</si>
  <si>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</si>
  <si>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</si>
  <si>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</si>
  <si>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</si>
  <si>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</si>
  <si>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</si>
  <si>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</si>
  <si>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</si>
  <si>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</si>
  <si>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</si>
  <si>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</si>
  <si>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</si>
  <si>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</si>
  <si>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</si>
  <si>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</si>
  <si>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</si>
  <si>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</si>
  <si>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</si>
  <si>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</si>
  <si>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</si>
  <si>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</si>
  <si>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</si>
  <si>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</si>
  <si>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</si>
  <si>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</si>
  <si>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</si>
  <si>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</si>
  <si>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</si>
  <si>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</si>
  <si>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</si>
  <si>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</si>
  <si>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</si>
  <si>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</si>
  <si>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</si>
  <si>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</si>
  <si>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</si>
  <si>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</si>
  <si>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</si>
  <si>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</si>
  <si>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</si>
  <si>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</si>
  <si>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</si>
  <si>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</si>
  <si>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</si>
  <si>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</si>
  <si>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</si>
  <si>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</si>
  <si>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</si>
  <si>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</si>
  <si>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</si>
  <si>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</si>
  <si>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</si>
  <si>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</si>
  <si>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</si>
  <si>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</si>
  <si>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</si>
  <si>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</si>
  <si>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</si>
  <si>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</si>
  <si>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</si>
  <si>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</si>
  <si>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</si>
  <si>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</si>
  <si>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</si>
  <si>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</si>
  <si>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</si>
  <si>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</si>
  <si>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</si>
  <si>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</si>
  <si>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</si>
  <si>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</si>
  <si>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</si>
  <si>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</si>
  <si>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</si>
  <si>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</si>
  <si>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</si>
  <si>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</si>
  <si>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</si>
  <si>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</si>
  <si>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</si>
  <si>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</si>
  <si>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</si>
  <si>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</si>
  <si>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</si>
  <si>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</si>
  <si>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</si>
  <si>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</si>
  <si>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</si>
  <si>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</si>
  <si>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</si>
  <si>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</si>
  <si>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</si>
  <si>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</si>
  <si>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</si>
  <si>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</si>
  <si>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</si>
  <si>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</si>
  <si>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</si>
  <si>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</si>
  <si>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</si>
  <si>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</si>
  <si>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</si>
  <si>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</si>
  <si>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</si>
  <si>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</si>
  <si>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</si>
  <si>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</si>
  <si>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</si>
  <si>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</si>
  <si>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</si>
  <si>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</si>
  <si>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</si>
  <si>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</si>
  <si>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</si>
  <si>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</si>
  <si>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</si>
  <si>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</si>
  <si>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</si>
  <si>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</si>
  <si>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</si>
  <si>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</si>
  <si>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</si>
  <si>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</si>
  <si>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</si>
  <si>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</si>
  <si>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</si>
  <si>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</si>
  <si>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</si>
  <si>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</si>
  <si>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</si>
  <si>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</si>
  <si>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</si>
  <si>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</si>
  <si>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</si>
  <si>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</si>
  <si>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</si>
  <si>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</si>
  <si>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</si>
  <si>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</si>
  <si>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</si>
  <si>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</si>
  <si>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</si>
  <si>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</si>
  <si>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</si>
  <si>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</si>
  <si>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</si>
  <si>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</si>
  <si>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</si>
  <si>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</si>
  <si>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</si>
  <si>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</si>
  <si>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</si>
  <si>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</si>
  <si>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</si>
  <si>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</si>
  <si>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</si>
  <si>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</si>
  <si>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</si>
  <si>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</si>
  <si>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</si>
  <si>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</si>
  <si>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</si>
  <si>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</si>
  <si>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</si>
  <si>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</si>
  <si>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</si>
  <si>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</si>
  <si>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</si>
  <si>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</si>
  <si>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</si>
  <si>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</si>
  <si>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</si>
  <si>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</si>
  <si>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</si>
  <si>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</si>
  <si>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</si>
  <si>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</si>
  <si>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</si>
  <si>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</si>
  <si>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</si>
  <si>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</si>
  <si>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</si>
  <si>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</si>
  <si>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</si>
  <si>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</si>
  <si>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</si>
  <si>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</si>
  <si>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</si>
  <si>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</si>
  <si>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</si>
  <si>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</si>
  <si>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</si>
  <si>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</si>
  <si>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</si>
  <si>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</si>
  <si>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</si>
  <si>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</si>
  <si>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</si>
  <si>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</si>
  <si>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</si>
  <si>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</si>
  <si>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</si>
  <si>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</si>
  <si>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</si>
  <si>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</si>
  <si>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</si>
  <si>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</si>
  <si>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</si>
  <si>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</si>
  <si>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</si>
  <si>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</si>
  <si>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</si>
  <si>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</si>
  <si>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</si>
  <si>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</si>
  <si>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</si>
  <si>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</si>
  <si>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</si>
  <si>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</si>
  <si>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</si>
  <si>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</si>
  <si>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</si>
  <si>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</si>
  <si>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</si>
  <si>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</si>
  <si>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</si>
  <si>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</si>
  <si>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</si>
  <si>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</si>
  <si>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</si>
  <si>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</si>
  <si>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</si>
  <si>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</si>
  <si>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</si>
  <si>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</si>
  <si>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</si>
  <si>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</si>
  <si>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</si>
  <si>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</si>
  <si>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</si>
  <si>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</si>
  <si>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</si>
  <si>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</si>
  <si>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</si>
  <si>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</si>
  <si>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</si>
  <si>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</si>
  <si>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</si>
  <si>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</si>
  <si>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</si>
  <si>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</si>
  <si>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</si>
  <si>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</si>
  <si>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</si>
  <si>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</si>
  <si>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</si>
  <si>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</si>
  <si>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</si>
  <si>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</si>
  <si>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</si>
  <si>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</si>
  <si>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</si>
  <si>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</si>
  <si>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</si>
  <si>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</si>
  <si>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</si>
  <si>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</si>
  <si>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</si>
  <si>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</si>
  <si>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</si>
  <si>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</si>
  <si>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</si>
  <si>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</si>
  <si>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</si>
  <si>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</si>
  <si>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</si>
  <si>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</si>
  <si>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</si>
  <si>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</si>
  <si>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</si>
  <si>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</si>
  <si>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</si>
  <si>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</si>
  <si>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</si>
  <si>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</si>
  <si>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</si>
  <si>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</si>
  <si>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</si>
  <si>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</si>
  <si>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</si>
  <si>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</si>
  <si>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</si>
  <si>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</si>
  <si>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</si>
  <si>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</si>
  <si>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</si>
  <si>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</si>
  <si>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</si>
  <si>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</si>
  <si>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</si>
  <si>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</si>
  <si>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</si>
  <si>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</si>
  <si>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</si>
  <si>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</si>
  <si>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</si>
  <si>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</si>
  <si>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</si>
  <si>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</si>
  <si>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</si>
  <si>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</si>
  <si>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</si>
  <si>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</si>
  <si>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</si>
  <si>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</si>
  <si>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</si>
  <si>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</si>
  <si>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</si>
  <si>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</si>
  <si>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</si>
  <si>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</si>
  <si>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</si>
  <si>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</si>
  <si>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</si>
  <si>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</si>
  <si>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</si>
  <si>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</si>
  <si>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</si>
  <si>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</si>
  <si>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</si>
  <si>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</si>
  <si>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</si>
  <si>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</si>
  <si>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</si>
  <si>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</si>
  <si>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</si>
  <si>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</si>
  <si>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</si>
  <si>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</si>
  <si>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</si>
  <si>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</si>
  <si>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</si>
  <si>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</si>
  <si>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</si>
  <si>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</si>
  <si>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</si>
  <si>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</si>
  <si>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</si>
  <si>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</si>
  <si>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</si>
  <si>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</si>
  <si>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</si>
  <si>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</si>
  <si>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</si>
  <si>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</si>
  <si>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</si>
  <si>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</si>
  <si>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</si>
  <si>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</si>
  <si>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</si>
  <si>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</si>
  <si>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</si>
  <si>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</si>
  <si>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</si>
  <si>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</si>
  <si>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</si>
  <si>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</si>
  <si>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</si>
  <si>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</si>
  <si>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</si>
  <si>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</si>
  <si>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</si>
  <si>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</si>
  <si>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</si>
  <si>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</si>
  <si>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</si>
  <si>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</si>
  <si>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</si>
  <si>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</si>
  <si>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</si>
  <si>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</si>
  <si>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</si>
  <si>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</si>
  <si>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</si>
  <si>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</si>
  <si>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</si>
  <si>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</si>
  <si>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</si>
  <si>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</si>
  <si>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</si>
  <si>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</si>
  <si>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</si>
  <si>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</si>
  <si>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</si>
  <si>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</si>
  <si>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</si>
  <si>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</si>
  <si>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</si>
  <si>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</si>
  <si>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</si>
  <si>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</si>
  <si>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</si>
  <si>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</si>
  <si>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</si>
  <si>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</si>
  <si>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</si>
  <si>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</si>
  <si>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</si>
  <si>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</si>
  <si>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</si>
  <si>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</si>
  <si>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</si>
  <si>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</si>
  <si>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</si>
  <si>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</si>
  <si>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</si>
  <si>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</si>
  <si>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</si>
  <si>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</si>
  <si>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</si>
  <si>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</si>
  <si>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</si>
  <si>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</si>
  <si>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</si>
  <si>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</si>
  <si>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</si>
  <si>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</si>
  <si>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</si>
  <si>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</si>
  <si>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</si>
  <si>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</si>
  <si>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</si>
  <si>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</si>
  <si>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</si>
  <si>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</si>
  <si>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</si>
  <si>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</si>
  <si>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</si>
  <si>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</si>
  <si>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</si>
  <si>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</si>
  <si>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</si>
  <si>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</si>
  <si>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</si>
  <si>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</si>
  <si>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</si>
  <si>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</si>
  <si>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</si>
  <si>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</si>
  <si>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</si>
  <si>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</si>
  <si>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</si>
  <si>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</si>
  <si>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</si>
  <si>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</si>
  <si>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</si>
  <si>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</si>
  <si>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</si>
  <si>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</si>
  <si>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</si>
  <si>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</si>
  <si>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</si>
  <si>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</si>
  <si>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</si>
  <si>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</si>
  <si>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</si>
  <si>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</si>
  <si>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</si>
  <si>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</si>
  <si>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</si>
  <si>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</si>
  <si>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</si>
  <si>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</si>
  <si>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</si>
  <si>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</si>
  <si>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</si>
  <si>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</si>
  <si>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</si>
  <si>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</si>
  <si>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</si>
  <si>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</si>
  <si>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</si>
  <si>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</si>
  <si>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</si>
  <si>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</si>
  <si>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</si>
  <si>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</si>
  <si>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</si>
  <si>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</si>
  <si>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</si>
  <si>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</si>
  <si>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</si>
  <si>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</si>
  <si>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</si>
  <si>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</si>
  <si>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</si>
  <si>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</si>
  <si>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</si>
  <si>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</si>
  <si>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</si>
  <si>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</si>
  <si>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</si>
  <si>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</si>
  <si>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</si>
  <si>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</si>
  <si>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</si>
  <si>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</si>
  <si>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</si>
  <si>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</si>
  <si>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</si>
  <si>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</si>
  <si>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</si>
  <si>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</si>
  <si>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</si>
  <si>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</si>
  <si>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</si>
  <si>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</si>
  <si>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</si>
  <si>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</si>
  <si>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</si>
  <si>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</si>
  <si>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</si>
  <si>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</si>
  <si>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</si>
  <si>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</si>
  <si>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</si>
  <si>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</si>
  <si>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</si>
  <si>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</si>
  <si>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</si>
  <si>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</si>
  <si>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</si>
  <si>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</si>
  <si>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</si>
  <si>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</si>
  <si>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</si>
  <si>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</si>
  <si>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</si>
  <si>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</si>
  <si>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</si>
  <si>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</si>
  <si>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</si>
  <si>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</si>
  <si>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</si>
  <si>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</si>
  <si>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</si>
  <si>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</si>
  <si>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</si>
  <si>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</si>
  <si>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</si>
  <si>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</si>
  <si>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</si>
  <si>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</si>
  <si>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</si>
  <si>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</si>
  <si>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</si>
  <si>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</si>
  <si>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</si>
  <si>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</si>
  <si>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</si>
  <si>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</si>
  <si>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</si>
  <si>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</si>
  <si>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</si>
  <si>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</si>
  <si>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</si>
  <si>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</si>
  <si>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</si>
  <si>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</si>
  <si>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</si>
  <si>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</si>
  <si>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</si>
  <si>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</si>
  <si>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</si>
  <si>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</si>
  <si>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</si>
  <si>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</si>
  <si>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</si>
  <si>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</si>
  <si>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</si>
  <si>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</si>
  <si>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</si>
  <si>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</si>
  <si>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</si>
  <si>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</si>
  <si>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</si>
  <si>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</si>
  <si>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</si>
  <si>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</si>
  <si>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</si>
  <si>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</si>
  <si>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</si>
  <si>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</si>
  <si>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</si>
  <si>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</si>
  <si>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</si>
  <si>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</si>
  <si>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</si>
  <si>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</si>
  <si>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</si>
  <si>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</si>
  <si>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</si>
  <si>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</si>
  <si>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</si>
  <si>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</si>
  <si>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</si>
  <si>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</si>
  <si>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</si>
  <si>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</si>
  <si>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</si>
  <si>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</si>
  <si>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</si>
  <si>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</si>
  <si>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</si>
  <si>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</si>
  <si>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</si>
  <si>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</si>
  <si>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</si>
  <si>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</si>
  <si>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</si>
  <si>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</si>
  <si>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</si>
  <si>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</si>
  <si>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</si>
  <si>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</si>
  <si>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</si>
  <si>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</si>
  <si>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</si>
  <si>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</si>
  <si>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</si>
  <si>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</si>
  <si>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</si>
  <si>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</si>
  <si>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</si>
  <si>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</si>
  <si>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</si>
  <si>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</si>
  <si>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</si>
  <si>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</si>
  <si>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</si>
  <si>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</si>
  <si>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</si>
  <si>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</si>
  <si>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</si>
  <si>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</si>
  <si>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</si>
  <si>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</si>
  <si>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</si>
  <si>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</si>
  <si>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</si>
  <si>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</si>
  <si>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</si>
  <si>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</si>
  <si>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</si>
  <si>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</si>
  <si>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</si>
  <si>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</si>
  <si>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</si>
  <si>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</si>
  <si>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</si>
  <si>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</si>
  <si>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</si>
  <si>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</si>
  <si>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</si>
  <si>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</si>
  <si>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</si>
  <si>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</si>
  <si>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</si>
  <si>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</si>
  <si>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</si>
  <si>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</si>
  <si>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</si>
  <si>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</si>
  <si>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</si>
  <si>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</si>
  <si>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</si>
  <si>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</si>
  <si>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</si>
  <si>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</si>
  <si>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</si>
  <si>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</si>
  <si>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</si>
  <si>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</si>
  <si>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</si>
  <si>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</si>
  <si>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</si>
  <si>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</si>
  <si>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</si>
  <si>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</si>
  <si>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</si>
  <si>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</si>
  <si>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</si>
  <si>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</si>
  <si>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</si>
  <si>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</si>
  <si>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</si>
  <si>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</si>
  <si>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</si>
  <si>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</si>
  <si>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</si>
  <si>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</si>
  <si>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</si>
  <si>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</si>
  <si>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</si>
  <si>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</si>
  <si>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</si>
  <si>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</si>
  <si>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</si>
  <si>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</si>
  <si>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</si>
  <si>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</si>
  <si>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</si>
  <si>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</si>
  <si>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</si>
  <si>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</si>
  <si>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</si>
  <si>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</si>
  <si>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</si>
  <si>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</si>
  <si>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</si>
  <si>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</si>
  <si>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</si>
  <si>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</si>
  <si>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</si>
  <si>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</si>
  <si>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</si>
  <si>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</si>
  <si>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</si>
  <si>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</si>
  <si>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</si>
  <si>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</si>
  <si>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</si>
  <si>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</si>
  <si>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</si>
  <si>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</si>
  <si>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</si>
  <si>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</si>
  <si>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</si>
  <si>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</si>
  <si>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</si>
  <si>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</si>
  <si>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</si>
  <si>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</si>
  <si>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</si>
  <si>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</si>
  <si>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</si>
  <si>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</si>
  <si>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</si>
  <si>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</si>
  <si>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</si>
  <si>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</si>
  <si>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</si>
  <si>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</si>
  <si>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</si>
  <si>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</si>
  <si>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</si>
  <si>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</si>
  <si>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</si>
  <si>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</si>
  <si>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</si>
  <si>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</si>
  <si>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</si>
  <si>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</si>
  <si>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</si>
  <si>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</si>
  <si>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</si>
  <si>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</si>
  <si>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</si>
  <si>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</si>
  <si>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</si>
  <si>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</si>
  <si>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</si>
  <si>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</si>
  <si>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</si>
  <si>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</si>
  <si>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</si>
  <si>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</si>
  <si>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</si>
  <si>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</si>
  <si>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</si>
  <si>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</si>
  <si>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23/09/2021</t>
  </si>
  <si>
    <t>Cut-off Date: 31/08/2021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</si>
</sst>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2634</v>
      </c>
      <c r="G9" s="7"/>
      <c r="H9" s="7"/>
      <c r="I9" s="7"/>
      <c r="J9" s="8"/>
    </row>
    <row r="10" ht="21">
      <c r="B10" s="6"/>
      <c r="C10" s="7"/>
      <c r="D10" s="7"/>
      <c r="E10" s="7"/>
      <c r="F10" s="13" t="s">
        <v>2635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44439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1985.35548185</v>
      </c>
      <c r="F38" s="83"/>
      <c r="H38" s="64"/>
      <c r="L38" s="64"/>
      <c r="M38" s="64"/>
    </row>
    <row r="39">
      <c r="A39" s="66" t="s">
        <v>66</v>
      </c>
      <c r="B39" s="83" t="s">
        <v>67</v>
      </c>
      <c r="C39" s="313">
        <v>1750</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0.13448884677142847</v>
      </c>
      <c r="E45" s="186"/>
      <c r="F45" s="186">
        <v>0</v>
      </c>
      <c r="G45" s="66" t="s">
        <v>2539</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1984.05024256</v>
      </c>
      <c r="E53" s="91"/>
      <c r="F53" s="206">
        <f>IF($C$58=0,"",IF(C53="[for completion]","",C53/$C$58))</f>
        <v>0.99934256645626829</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1.30523929</v>
      </c>
      <c r="E57" s="91"/>
      <c r="F57" s="206">
        <f>IF($C$58=0,"",IF(C57="[for completion]","",C57/$C$58))</f>
        <v>0.00065743354373179962</v>
      </c>
      <c r="G57" s="92"/>
      <c r="H57" s="64"/>
      <c r="L57" s="64"/>
      <c r="M57" s="64"/>
      <c r="N57" s="96"/>
    </row>
    <row r="58">
      <c r="A58" s="66" t="s">
        <v>98</v>
      </c>
      <c r="B58" s="93" t="s">
        <v>99</v>
      </c>
      <c r="C58" s="194">
        <f>SUM(C53:C57)</f>
        <v>1985.35548185</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25.02792043</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1.92824295</v>
      </c>
      <c r="D70" s="192" t="str">
        <f>IF($D$66="ND2","ND2","")</f>
        <v>ND2</v>
      </c>
      <c r="E70" s="62"/>
      <c r="F70" s="206">
        <f>IF($C$77=0,"",IF(C70="[for completion]","",C70/$C$77))</f>
        <v>0.0009718720366234311</v>
      </c>
      <c r="G70" s="206" t="str">
        <f>IF($D$66="ND2","ND2",IF(OR(D70="ND2",D70=""),"",D70/$D$77))</f>
        <v>ND2</v>
      </c>
      <c r="H70" s="64"/>
      <c r="L70" s="64"/>
      <c r="M70" s="64"/>
      <c r="N70" s="96"/>
    </row>
    <row r="71">
      <c r="A71" s="66" t="s">
        <v>114</v>
      </c>
      <c r="B71" s="182" t="s">
        <v>1495</v>
      </c>
      <c r="C71" s="192">
        <v>1.43626191</v>
      </c>
      <c r="D71" s="192" t="str">
        <f>IF($D$66="ND2","ND2","")</f>
        <v>ND2</v>
      </c>
      <c r="E71" s="62"/>
      <c r="F71" s="206">
        <f>IF($C$77=0,"",IF(C71="[for completion]","",C71/$C$77))</f>
        <v>0.00072390400161782473</v>
      </c>
      <c r="G71" s="206" t="str">
        <f>IF($D$66="ND2","ND2",IF(OR(D71="ND2",D71=""),"",D71/$D$77))</f>
        <v>ND2</v>
      </c>
      <c r="H71" s="64"/>
      <c r="L71" s="64"/>
      <c r="M71" s="64"/>
      <c r="N71" s="96"/>
    </row>
    <row r="72">
      <c r="A72" s="66" t="s">
        <v>115</v>
      </c>
      <c r="B72" s="181" t="s">
        <v>1496</v>
      </c>
      <c r="C72" s="192">
        <v>3.66948162</v>
      </c>
      <c r="D72" s="192" t="str">
        <f>IF($D$66="ND2","ND2","")</f>
        <v>ND2</v>
      </c>
      <c r="E72" s="62"/>
      <c r="F72" s="206">
        <f>IF($C$77=0,"",IF(C72="[for completion]","",C72/$C$77))</f>
        <v>0.0018494902706018698</v>
      </c>
      <c r="G72" s="206" t="str">
        <f>IF($D$66="ND2","ND2",IF(OR(D72="ND2",D72=""),"",D72/$D$77))</f>
        <v>ND2</v>
      </c>
      <c r="H72" s="64"/>
      <c r="L72" s="64"/>
      <c r="M72" s="64"/>
      <c r="N72" s="96"/>
    </row>
    <row r="73">
      <c r="A73" s="66" t="s">
        <v>116</v>
      </c>
      <c r="B73" s="181" t="s">
        <v>1497</v>
      </c>
      <c r="C73" s="192">
        <v>3.4460208</v>
      </c>
      <c r="D73" s="192" t="str">
        <f>IF($D$66="ND2","ND2","")</f>
        <v>ND2</v>
      </c>
      <c r="E73" s="62"/>
      <c r="F73" s="206">
        <f>IF($C$77=0,"",IF(C73="[for completion]","",C73/$C$77))</f>
        <v>0.0017368616611006956</v>
      </c>
      <c r="G73" s="206" t="str">
        <f>IF($D$66="ND2","ND2",IF(OR(D73="ND2",D73=""),"",D73/$D$77))</f>
        <v>ND2</v>
      </c>
      <c r="H73" s="64"/>
      <c r="L73" s="64"/>
      <c r="M73" s="64"/>
      <c r="N73" s="96"/>
    </row>
    <row r="74">
      <c r="A74" s="66" t="s">
        <v>117</v>
      </c>
      <c r="B74" s="181" t="s">
        <v>1498</v>
      </c>
      <c r="C74" s="192">
        <v>4.18159305</v>
      </c>
      <c r="D74" s="192" t="str">
        <f>IF($D$66="ND2","ND2","")</f>
        <v>ND2</v>
      </c>
      <c r="E74" s="62"/>
      <c r="F74" s="206">
        <f>IF($C$77=0,"",IF(C74="[for completion]","",C74/$C$77))</f>
        <v>0.0021076044145961407</v>
      </c>
      <c r="G74" s="206" t="str">
        <f>IF($D$66="ND2","ND2",IF(OR(D74="ND2",D74=""),"",D74/$D$77))</f>
        <v>ND2</v>
      </c>
      <c r="H74" s="64"/>
      <c r="L74" s="64"/>
      <c r="M74" s="64"/>
      <c r="N74" s="96"/>
    </row>
    <row r="75">
      <c r="A75" s="66" t="s">
        <v>118</v>
      </c>
      <c r="B75" s="181" t="s">
        <v>1499</v>
      </c>
      <c r="C75" s="192">
        <v>65.006124750000012</v>
      </c>
      <c r="D75" s="192" t="str">
        <f>IF($D$66="ND2","ND2","")</f>
        <v>ND2</v>
      </c>
      <c r="E75" s="62"/>
      <c r="F75" s="206">
        <f>IF($C$77=0,"",IF(C75="[for completion]","",C75/$C$77))</f>
        <v>0.032764354125489913</v>
      </c>
      <c r="G75" s="206" t="str">
        <f>IF($D$66="ND2","ND2",IF(OR(D75="ND2",D75=""),"",D75/$D$77))</f>
        <v>ND2</v>
      </c>
      <c r="H75" s="64"/>
      <c r="L75" s="64"/>
      <c r="M75" s="64"/>
      <c r="N75" s="96"/>
    </row>
    <row r="76">
      <c r="A76" s="66" t="s">
        <v>119</v>
      </c>
      <c r="B76" s="181" t="s">
        <v>1500</v>
      </c>
      <c r="C76" s="192">
        <v>1904.3825174800002</v>
      </c>
      <c r="D76" s="192" t="str">
        <f>IF($D$66="ND2","ND2","")</f>
        <v>ND2</v>
      </c>
      <c r="E76" s="62"/>
      <c r="F76" s="206">
        <f>IF($C$77=0,"",IF(C76="[for completion]","",C76/$C$77))</f>
        <v>0.95984591348997006</v>
      </c>
      <c r="G76" s="206" t="str">
        <f>IF($D$66="ND2","ND2",IF(OR(D76="ND2",D76=""),"",D76/$D$77))</f>
        <v>ND2</v>
      </c>
      <c r="H76" s="64"/>
      <c r="L76" s="64"/>
      <c r="M76" s="64"/>
      <c r="N76" s="96"/>
    </row>
    <row r="77">
      <c r="A77" s="66" t="s">
        <v>120</v>
      </c>
      <c r="B77" s="100" t="s">
        <v>99</v>
      </c>
      <c r="C77" s="194">
        <f>SUM(C70:C76)</f>
        <v>1984.0502425600002</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0.7015147</v>
      </c>
      <c r="D79" s="194" t="str">
        <f>IF($D$66="ND2","ND2","")</f>
        <v>ND2</v>
      </c>
      <c r="E79" s="83"/>
      <c r="F79" s="206">
        <f>IF($C$77=0,"",IF(C79="","",C79/$C$77))</f>
        <v>0.00035357708436598994</v>
      </c>
      <c r="G79" s="206" t="str">
        <f>IF($D$66="ND2","ND2",IF(OR(D79="ND2",D79=""),"",D79/$D$77))</f>
        <v>ND2</v>
      </c>
      <c r="H79" s="64"/>
      <c r="L79" s="64"/>
      <c r="M79" s="64"/>
      <c r="N79" s="96"/>
    </row>
    <row r="80" outlineLevel="1">
      <c r="A80" s="66" t="s">
        <v>125</v>
      </c>
      <c r="B80" s="101" t="s">
        <v>126</v>
      </c>
      <c r="C80" s="194">
        <v>1.22672825</v>
      </c>
      <c r="D80" s="194" t="str">
        <f>IF($D$66="ND2","ND2","")</f>
        <v>ND2</v>
      </c>
      <c r="E80" s="83"/>
      <c r="F80" s="206">
        <f>IF($C$77=0,"",IF(C80="","",C80/$C$77))</f>
        <v>0.00061829495225744122</v>
      </c>
      <c r="G80" s="206" t="str">
        <f>IF($D$66="ND2","ND2",IF(OR(D80="ND2",D80=""),"",D80/$D$77))</f>
        <v>ND2</v>
      </c>
      <c r="H80" s="64"/>
      <c r="L80" s="64"/>
      <c r="M80" s="64"/>
      <c r="N80" s="96"/>
    </row>
    <row r="81" outlineLevel="1">
      <c r="A81" s="66" t="s">
        <v>127</v>
      </c>
      <c r="B81" s="101" t="s">
        <v>128</v>
      </c>
      <c r="C81" s="194">
        <v>0.53464919</v>
      </c>
      <c r="D81" s="194" t="str">
        <f>IF($D$66="ND2","ND2","")</f>
        <v>ND2</v>
      </c>
      <c r="E81" s="83"/>
      <c r="F81" s="206">
        <f>IF($C$77=0,"",IF(C81="","",C81/$C$77))</f>
        <v>0.00026947361439302436</v>
      </c>
      <c r="G81" s="206" t="str">
        <f>IF($D$66="ND2","ND2",IF(OR(D81="ND2",D81=""),"",D81/$D$77))</f>
        <v>ND2</v>
      </c>
      <c r="H81" s="64"/>
      <c r="L81" s="64"/>
      <c r="M81" s="64"/>
      <c r="N81" s="96"/>
    </row>
    <row r="82" outlineLevel="1">
      <c r="A82" s="66" t="s">
        <v>129</v>
      </c>
      <c r="B82" s="101" t="s">
        <v>130</v>
      </c>
      <c r="C82" s="194">
        <v>0.90161272</v>
      </c>
      <c r="D82" s="194" t="str">
        <f>IF($D$66="ND2","ND2","")</f>
        <v>ND2</v>
      </c>
      <c r="E82" s="83"/>
      <c r="F82" s="206">
        <f>IF($C$77=0,"",IF(C82="","",C82/$C$77))</f>
        <v>0.00045443038722480037</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14.9166</v>
      </c>
      <c r="D89" s="196">
        <v>14.9166</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1497</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1500</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1985.3555000000001</v>
      </c>
      <c r="D112" s="192">
        <v>1985.3555000000001</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1985.3555000000001</v>
      </c>
      <c r="D129" s="192">
        <f>SUM(D112:D128)</f>
        <v>1985.3555000000001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1.30523929</v>
      </c>
      <c r="D174" s="80"/>
      <c r="E174" s="72"/>
      <c r="F174" s="206">
        <f>IF($C$179=0,"",IF(C174="[for completion]","",C174/$C$179))</f>
        <v>1</v>
      </c>
      <c r="G174" s="92"/>
      <c r="H174" s="64"/>
      <c r="L174" s="64"/>
      <c r="M174" s="64"/>
      <c r="N174" s="96"/>
    </row>
    <row r="175" ht="30.75" customHeight="1">
      <c r="A175" s="66" t="s">
        <v>9</v>
      </c>
      <c r="B175" s="83" t="s">
        <v>2540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1.30523929</v>
      </c>
      <c r="E179" s="94"/>
      <c r="F179" s="207">
        <f>SUM(F174:F178)</f>
        <v>1</v>
      </c>
      <c r="G179" s="92"/>
      <c r="H179" s="64"/>
      <c r="L179" s="64"/>
      <c r="M179" s="64"/>
      <c r="N179" s="96"/>
    </row>
    <row r="180" outlineLevel="1">
      <c r="A180" s="66" t="s">
        <v>241</v>
      </c>
      <c r="B180" s="106" t="s">
        <v>2541</v>
      </c>
      <c r="C180" s="192"/>
      <c r="E180" s="94"/>
      <c r="F180" s="206" t="str">
        <f>IF($C$179=0,"",IF(C180="","",C180/$C$179))</f>
        <v/>
      </c>
      <c r="G180" s="92"/>
      <c r="H180" s="64"/>
      <c r="L180" s="64"/>
      <c r="M180" s="64"/>
      <c r="N180" s="96"/>
    </row>
    <row r="181" s="106" customFormat="1" ht="30" outlineLevel="1">
      <c r="A181" s="66" t="s">
        <v>242</v>
      </c>
      <c r="B181" s="106" t="s">
        <v>2542</v>
      </c>
      <c r="C181" s="210"/>
      <c r="F181" s="206" t="str">
        <f>IF($C$179=0,"",IF(C181="","",C181/$C$179))</f>
        <v/>
      </c>
    </row>
    <row r="182" ht="30" outlineLevel="1">
      <c r="A182" s="66" t="s">
        <v>243</v>
      </c>
      <c r="B182" s="106" t="s">
        <v>2543</v>
      </c>
      <c r="C182" s="192"/>
      <c r="E182" s="94"/>
      <c r="F182" s="206" t="str">
        <f>IF($C$179=0,"",IF(C182="","",C182/$C$179))</f>
        <v/>
      </c>
      <c r="G182" s="92"/>
      <c r="H182" s="64"/>
      <c r="L182" s="64"/>
      <c r="M182" s="64"/>
      <c r="N182" s="96"/>
    </row>
    <row r="183" outlineLevel="1">
      <c r="A183" s="66" t="s">
        <v>244</v>
      </c>
      <c r="B183" s="106" t="s">
        <v>2544</v>
      </c>
      <c r="C183" s="192"/>
      <c r="E183" s="94"/>
      <c r="F183" s="206" t="str">
        <f>IF($C$179=0,"",IF(C183="","",C183/$C$179))</f>
        <v/>
      </c>
      <c r="G183" s="92"/>
      <c r="H183" s="64"/>
      <c r="L183" s="64"/>
      <c r="M183" s="64"/>
      <c r="N183" s="96"/>
    </row>
    <row r="184" s="106" customFormat="1" ht="30" outlineLevel="1">
      <c r="A184" s="66" t="s">
        <v>245</v>
      </c>
      <c r="B184" s="106" t="s">
        <v>2545</v>
      </c>
      <c r="C184" s="210"/>
      <c r="F184" s="206" t="str">
        <f>IF($C$179=0,"",IF(C184="","",C184/$C$179))</f>
        <v/>
      </c>
    </row>
    <row r="185" ht="30" outlineLevel="1">
      <c r="A185" s="66" t="s">
        <v>246</v>
      </c>
      <c r="B185" s="106" t="s">
        <v>2546</v>
      </c>
      <c r="C185" s="192"/>
      <c r="E185" s="94"/>
      <c r="F185" s="206" t="str">
        <f>IF($C$179=0,"",IF(C185="","",C185/$C$179))</f>
        <v/>
      </c>
      <c r="G185" s="92"/>
      <c r="H185" s="64"/>
      <c r="L185" s="64"/>
      <c r="M185" s="64"/>
      <c r="N185" s="96"/>
    </row>
    <row r="186" outlineLevel="1">
      <c r="A186" s="66" t="s">
        <v>247</v>
      </c>
      <c r="B186" s="106" t="s">
        <v>2547</v>
      </c>
      <c r="C186" s="192"/>
      <c r="E186" s="94"/>
      <c r="F186" s="206" t="str">
        <f>IF($C$179=0,"",IF(C186="","",C186/$C$179))</f>
        <v/>
      </c>
      <c r="G186" s="92"/>
      <c r="H186" s="64"/>
      <c r="L186" s="64"/>
      <c r="M186" s="64"/>
      <c r="N186" s="96"/>
    </row>
    <row r="187" outlineLevel="1">
      <c r="A187" s="66" t="s">
        <v>248</v>
      </c>
      <c r="B187" s="106" t="s">
        <v>2548</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1.30523929</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1.30523929</v>
      </c>
      <c r="E207" s="94"/>
      <c r="F207" s="206">
        <f>SUM(F193:F196)</f>
        <v>1</v>
      </c>
      <c r="G207" s="94"/>
      <c r="H207" s="64"/>
      <c r="L207" s="64"/>
      <c r="M207" s="64"/>
      <c r="N207" s="96"/>
    </row>
    <row r="208">
      <c r="A208" s="66" t="s">
        <v>282</v>
      </c>
      <c r="B208" s="100" t="s">
        <v>99</v>
      </c>
      <c r="C208" s="194">
        <f>SUM(C193:C206)</f>
        <v>1.30523929</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2549</v>
      </c>
      <c r="C323" s="81" t="s">
        <v>2536</v>
      </c>
      <c r="H323" s="64"/>
      <c r="I323" s="96"/>
      <c r="J323" s="96"/>
      <c r="K323" s="96"/>
      <c r="L323" s="96"/>
      <c r="M323" s="96"/>
      <c r="N323" s="96"/>
    </row>
    <row r="324" outlineLevel="1">
      <c r="A324" s="66" t="s">
        <v>370</v>
      </c>
      <c r="B324" s="81" t="s">
        <v>2550</v>
      </c>
      <c r="C324" s="66" t="s">
        <v>2536</v>
      </c>
      <c r="H324" s="64"/>
      <c r="I324" s="96"/>
      <c r="J324" s="96"/>
      <c r="K324" s="96"/>
      <c r="L324" s="96"/>
      <c r="M324" s="96"/>
      <c r="N324" s="96"/>
    </row>
    <row r="325" outlineLevel="1">
      <c r="A325" s="66" t="s">
        <v>372</v>
      </c>
      <c r="B325" s="81" t="s">
        <v>2551</v>
      </c>
      <c r="C325" s="66" t="s">
        <v>2536</v>
      </c>
      <c r="H325" s="64"/>
      <c r="I325" s="96"/>
      <c r="J325" s="96"/>
      <c r="K325" s="96"/>
      <c r="L325" s="96"/>
      <c r="M325" s="96"/>
      <c r="N325" s="96"/>
    </row>
    <row r="326" outlineLevel="1">
      <c r="A326" s="66" t="s">
        <v>373</v>
      </c>
      <c r="B326" s="81" t="s">
        <v>2552</v>
      </c>
      <c r="C326" s="66" t="s">
        <v>2536</v>
      </c>
      <c r="H326" s="64"/>
      <c r="I326" s="96"/>
      <c r="J326" s="96"/>
      <c r="K326" s="96"/>
      <c r="L326" s="96"/>
      <c r="M326" s="96"/>
      <c r="N326" s="96"/>
    </row>
    <row r="327" outlineLevel="1">
      <c r="A327" s="66" t="s">
        <v>374</v>
      </c>
      <c r="B327" s="81" t="s">
        <v>2553</v>
      </c>
      <c r="C327" s="66" t="s">
        <v>2536</v>
      </c>
      <c r="H327" s="64"/>
      <c r="I327" s="96"/>
      <c r="J327" s="96"/>
      <c r="K327" s="96"/>
      <c r="L327" s="96"/>
      <c r="M327" s="96"/>
      <c r="N327" s="96"/>
    </row>
    <row r="328" outlineLevel="1">
      <c r="A328" s="66" t="s">
        <v>375</v>
      </c>
      <c r="B328" s="81" t="s">
        <v>371</v>
      </c>
      <c r="C328" s="66" t="s">
        <v>2554</v>
      </c>
      <c r="H328" s="64"/>
      <c r="I328" s="96"/>
      <c r="J328" s="96"/>
      <c r="K328" s="96"/>
      <c r="L328" s="96"/>
      <c r="M328" s="96"/>
      <c r="N328" s="96"/>
    </row>
    <row r="329" outlineLevel="1">
      <c r="A329" s="66" t="s">
        <v>376</v>
      </c>
      <c r="B329" s="81" t="s">
        <v>2555</v>
      </c>
      <c r="C329" s="66" t="s">
        <v>2554</v>
      </c>
      <c r="H329" s="64"/>
      <c r="I329" s="96"/>
      <c r="J329" s="96"/>
      <c r="K329" s="96"/>
      <c r="L329" s="96"/>
      <c r="M329" s="96"/>
      <c r="N329" s="96"/>
    </row>
    <row r="330" outlineLevel="1">
      <c r="A330" s="66" t="s">
        <v>378</v>
      </c>
      <c r="B330" s="95" t="s">
        <v>2556</v>
      </c>
      <c r="C330" s="66" t="s">
        <v>2557</v>
      </c>
      <c r="H330" s="64"/>
      <c r="I330" s="96"/>
      <c r="J330" s="96"/>
      <c r="K330" s="96"/>
      <c r="L330" s="96"/>
      <c r="M330" s="96"/>
      <c r="N330" s="96"/>
    </row>
    <row r="331" outlineLevel="1">
      <c r="A331" s="66" t="s">
        <v>380</v>
      </c>
      <c r="B331" s="95" t="s">
        <v>2558</v>
      </c>
      <c r="C331" s="66" t="s">
        <v>2557</v>
      </c>
      <c r="H331" s="64"/>
      <c r="I331" s="96"/>
      <c r="J331" s="96"/>
      <c r="K331" s="96"/>
      <c r="L331" s="96"/>
      <c r="M331" s="96"/>
      <c r="N331" s="96"/>
    </row>
    <row r="332" outlineLevel="1">
      <c r="A332" s="66" t="s">
        <v>381</v>
      </c>
      <c r="B332" s="95" t="s">
        <v>2559</v>
      </c>
      <c r="C332" s="66" t="s">
        <v>2560</v>
      </c>
      <c r="H332" s="64"/>
      <c r="I332" s="96"/>
      <c r="J332" s="96"/>
      <c r="K332" s="96"/>
      <c r="L332" s="96"/>
      <c r="M332" s="96"/>
      <c r="N332" s="96"/>
    </row>
    <row r="333" outlineLevel="1">
      <c r="A333" s="66" t="s">
        <v>382</v>
      </c>
      <c r="B333" s="95" t="s">
        <v>2561</v>
      </c>
      <c r="C333" s="66" t="s">
        <v>2560</v>
      </c>
      <c r="H333" s="64"/>
      <c r="I333" s="96"/>
      <c r="J333" s="96"/>
      <c r="K333" s="96"/>
      <c r="L333" s="96"/>
      <c r="M333" s="96"/>
      <c r="N333" s="96"/>
    </row>
    <row r="334" outlineLevel="1">
      <c r="A334" s="66" t="s">
        <v>383</v>
      </c>
      <c r="B334" s="95" t="s">
        <v>377</v>
      </c>
      <c r="C334" s="66" t="s">
        <v>2560</v>
      </c>
      <c r="H334" s="64"/>
      <c r="I334" s="96"/>
      <c r="J334" s="96"/>
      <c r="K334" s="96"/>
      <c r="L334" s="96"/>
      <c r="M334" s="96"/>
      <c r="N334" s="96"/>
    </row>
    <row r="335" outlineLevel="1">
      <c r="A335" s="66" t="s">
        <v>384</v>
      </c>
      <c r="B335" s="95" t="s">
        <v>2562</v>
      </c>
      <c r="C335" s="66" t="s">
        <v>2563</v>
      </c>
      <c r="H335" s="64"/>
      <c r="I335" s="96"/>
      <c r="J335" s="96"/>
      <c r="K335" s="96"/>
      <c r="L335" s="96"/>
      <c r="M335" s="96"/>
      <c r="N335" s="96"/>
    </row>
    <row r="336" outlineLevel="1">
      <c r="A336" s="66" t="s">
        <v>385</v>
      </c>
      <c r="B336" s="95" t="s">
        <v>1454</v>
      </c>
      <c r="C336" s="66" t="s">
        <v>2564</v>
      </c>
      <c r="H336" s="64"/>
      <c r="I336" s="96"/>
      <c r="J336" s="96"/>
      <c r="K336" s="96"/>
      <c r="L336" s="96"/>
      <c r="M336" s="96"/>
      <c r="N336" s="96"/>
    </row>
    <row r="337" outlineLevel="1">
      <c r="A337" s="66" t="s">
        <v>386</v>
      </c>
      <c r="B337" s="95" t="s">
        <v>2565</v>
      </c>
      <c r="C337" s="66" t="s">
        <v>2564</v>
      </c>
      <c r="H337" s="64"/>
      <c r="I337" s="96"/>
      <c r="J337" s="96"/>
      <c r="K337" s="96"/>
      <c r="L337" s="96"/>
      <c r="M337" s="96"/>
      <c r="N337" s="96"/>
    </row>
    <row r="338" outlineLevel="1">
      <c r="A338" s="66" t="s">
        <v>387</v>
      </c>
      <c r="B338" s="95" t="s">
        <v>2566</v>
      </c>
      <c r="C338" s="66" t="s">
        <v>2567</v>
      </c>
      <c r="H338" s="64"/>
      <c r="I338" s="96"/>
      <c r="J338" s="96"/>
      <c r="K338" s="96"/>
      <c r="L338" s="96"/>
      <c r="M338" s="96"/>
      <c r="N338" s="96"/>
    </row>
    <row r="339" outlineLevel="1">
      <c r="A339" s="66" t="s">
        <v>388</v>
      </c>
      <c r="B339" s="95" t="s">
        <v>2568</v>
      </c>
      <c r="C339" s="66" t="s">
        <v>2569</v>
      </c>
      <c r="H339" s="64"/>
      <c r="I339" s="96"/>
      <c r="J339" s="96"/>
      <c r="K339" s="96"/>
      <c r="L339" s="96"/>
      <c r="M339" s="96"/>
      <c r="N339" s="96"/>
    </row>
    <row r="340" outlineLevel="1">
      <c r="A340" s="66" t="s">
        <v>389</v>
      </c>
      <c r="B340" s="95" t="s">
        <v>2570</v>
      </c>
      <c r="C340" s="66" t="s">
        <v>2571</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1984.05024256</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1984.05024256</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8888</v>
      </c>
      <c r="D28" s="323" t="str">
        <f>IF(C28="","","ND2")</f>
        <v>ND2</v>
      </c>
      <c r="F28" s="323">
        <f>IF(C28=0,"",IF(C28="","",C28))</f>
        <v>8888</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0.0048</v>
      </c>
      <c r="D36" s="184" t="str">
        <f>IF(C36="","","ND2")</f>
        <v>ND2</v>
      </c>
      <c r="E36" s="217"/>
      <c r="F36" s="184">
        <f>IF(C36=0,"",C36)</f>
        <v>0.0048</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2572</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2573</v>
      </c>
      <c r="C99" s="184">
        <v>0.02251597</v>
      </c>
      <c r="D99" s="184" t="str">
        <f>IF(C99="","","ND2")</f>
        <v>ND2</v>
      </c>
      <c r="E99" s="184"/>
      <c r="F99" s="184">
        <f>IF(C99="","",C99)</f>
        <v>0.02251597</v>
      </c>
      <c r="G99" s="150"/>
    </row>
    <row r="100">
      <c r="A100" s="150" t="s">
        <v>546</v>
      </c>
      <c r="B100" s="171" t="s">
        <v>2574</v>
      </c>
      <c r="C100" s="184">
        <v>0.02980847</v>
      </c>
      <c r="D100" s="184" t="str">
        <f>IF(C100="","","ND2")</f>
        <v>ND2</v>
      </c>
      <c r="E100" s="184"/>
      <c r="F100" s="184">
        <f>IF(C100="","",C100)</f>
        <v>0.02980847</v>
      </c>
      <c r="G100" s="150"/>
    </row>
    <row r="101">
      <c r="A101" s="150" t="s">
        <v>547</v>
      </c>
      <c r="B101" s="171" t="s">
        <v>2575</v>
      </c>
      <c r="C101" s="184">
        <v>0.02444186</v>
      </c>
      <c r="D101" s="184" t="str">
        <f>IF(C101="","","ND2")</f>
        <v>ND2</v>
      </c>
      <c r="E101" s="184"/>
      <c r="F101" s="184">
        <f>IF(C101="","",C101)</f>
        <v>0.02444186</v>
      </c>
      <c r="G101" s="150"/>
    </row>
    <row r="102">
      <c r="A102" s="150" t="s">
        <v>548</v>
      </c>
      <c r="B102" s="171" t="s">
        <v>2576</v>
      </c>
      <c r="C102" s="184">
        <v>0.11047687</v>
      </c>
      <c r="D102" s="184" t="str">
        <f>IF(C102="","","ND2")</f>
        <v>ND2</v>
      </c>
      <c r="E102" s="184"/>
      <c r="F102" s="184">
        <f>IF(C102="","",C102)</f>
        <v>0.11047687</v>
      </c>
      <c r="G102" s="150"/>
    </row>
    <row r="103">
      <c r="A103" s="150" t="s">
        <v>549</v>
      </c>
      <c r="B103" s="171" t="s">
        <v>2577</v>
      </c>
      <c r="C103" s="184">
        <v>0.02679852</v>
      </c>
      <c r="D103" s="184" t="str">
        <f>IF(C103="","","ND2")</f>
        <v>ND2</v>
      </c>
      <c r="E103" s="184"/>
      <c r="F103" s="184">
        <f>IF(C103="","",C103)</f>
        <v>0.02679852</v>
      </c>
      <c r="G103" s="150"/>
    </row>
    <row r="104">
      <c r="A104" s="150" t="s">
        <v>550</v>
      </c>
      <c r="B104" s="171" t="s">
        <v>2578</v>
      </c>
      <c r="C104" s="184">
        <v>0.04005701</v>
      </c>
      <c r="D104" s="184" t="str">
        <f>IF(C104="","","ND2")</f>
        <v>ND2</v>
      </c>
      <c r="E104" s="184"/>
      <c r="F104" s="184">
        <f>IF(C104="","",C104)</f>
        <v>0.04005701</v>
      </c>
      <c r="G104" s="150"/>
    </row>
    <row r="105">
      <c r="A105" s="150" t="s">
        <v>551</v>
      </c>
      <c r="B105" s="171" t="s">
        <v>2579</v>
      </c>
      <c r="C105" s="184">
        <v>0.15234995</v>
      </c>
      <c r="D105" s="184" t="str">
        <f>IF(C105="","","ND2")</f>
        <v>ND2</v>
      </c>
      <c r="E105" s="184"/>
      <c r="F105" s="184">
        <f>IF(C105="","",C105)</f>
        <v>0.15234995</v>
      </c>
      <c r="G105" s="150"/>
    </row>
    <row r="106">
      <c r="A106" s="150" t="s">
        <v>552</v>
      </c>
      <c r="B106" s="171" t="s">
        <v>2580</v>
      </c>
      <c r="C106" s="184">
        <v>0.16060351</v>
      </c>
      <c r="D106" s="184" t="str">
        <f>IF(C106="","","ND2")</f>
        <v>ND2</v>
      </c>
      <c r="E106" s="184"/>
      <c r="F106" s="184">
        <f>IF(C106="","",C106)</f>
        <v>0.16060351</v>
      </c>
      <c r="G106" s="150"/>
    </row>
    <row r="107">
      <c r="A107" s="150" t="s">
        <v>553</v>
      </c>
      <c r="B107" s="171" t="s">
        <v>2581</v>
      </c>
      <c r="C107" s="184">
        <v>0.05532831</v>
      </c>
      <c r="D107" s="184" t="str">
        <f>IF(C107="","","ND2")</f>
        <v>ND2</v>
      </c>
      <c r="E107" s="184"/>
      <c r="F107" s="184">
        <f>IF(C107="","",C107)</f>
        <v>0.05532831</v>
      </c>
      <c r="G107" s="150"/>
    </row>
    <row r="108">
      <c r="A108" s="150" t="s">
        <v>554</v>
      </c>
      <c r="B108" s="171" t="s">
        <v>2582</v>
      </c>
      <c r="C108" s="184">
        <v>0.07774252</v>
      </c>
      <c r="D108" s="184" t="str">
        <f>IF(C108="","","ND2")</f>
        <v>ND2</v>
      </c>
      <c r="E108" s="184"/>
      <c r="F108" s="184">
        <f>IF(C108="","",C108)</f>
        <v>0.07774252</v>
      </c>
      <c r="G108" s="150"/>
    </row>
    <row r="109">
      <c r="A109" s="150" t="s">
        <v>555</v>
      </c>
      <c r="B109" s="171" t="s">
        <v>2583</v>
      </c>
      <c r="C109" s="184">
        <v>0.02158492</v>
      </c>
      <c r="D109" s="184" t="str">
        <f>IF(C109="","","ND2")</f>
        <v>ND2</v>
      </c>
      <c r="E109" s="184"/>
      <c r="F109" s="184">
        <f>IF(C109="","",C109)</f>
        <v>0.02158492</v>
      </c>
      <c r="G109" s="150"/>
    </row>
    <row r="110">
      <c r="A110" s="150" t="s">
        <v>556</v>
      </c>
      <c r="B110" s="171" t="s">
        <v>2584</v>
      </c>
      <c r="C110" s="184">
        <v>0.27829209</v>
      </c>
      <c r="D110" s="184" t="str">
        <f>IF(C110="","","ND2")</f>
        <v>ND2</v>
      </c>
      <c r="E110" s="184"/>
      <c r="F110" s="184">
        <f>IF(C110="","",C110)</f>
        <v>0.27829209</v>
      </c>
      <c r="G110" s="150"/>
    </row>
    <row r="111">
      <c r="A111" s="150" t="s">
        <v>557</v>
      </c>
      <c r="B111" s="171" t="s">
        <v>2585</v>
      </c>
      <c r="C111" s="184">
        <v>0</v>
      </c>
      <c r="D111" s="184" t="str">
        <f>IF(C111="","","ND2")</f>
        <v>ND2</v>
      </c>
      <c r="E111" s="184"/>
      <c r="F111" s="184">
        <f>IF(C111="","",C111)</f>
        <v>0</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0.99594301</v>
      </c>
      <c r="D150" s="184" t="str">
        <f>IF(C150="","","ND2")</f>
        <v>ND2</v>
      </c>
      <c r="E150" s="185"/>
      <c r="F150" s="184">
        <f>IF(C150="","",C150)</f>
        <v>0.99594301</v>
      </c>
    </row>
    <row r="151">
      <c r="A151" s="150" t="s">
        <v>579</v>
      </c>
      <c r="B151" s="150" t="s">
        <v>580</v>
      </c>
      <c r="C151" s="184">
        <v>0.00405699</v>
      </c>
      <c r="D151" s="184" t="str">
        <f>IF(C151="","","ND2")</f>
        <v>ND2</v>
      </c>
      <c r="E151" s="185"/>
      <c r="F151" s="184">
        <f>IF(C151="","",C151)</f>
        <v>0.00405699</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0.42971863</v>
      </c>
      <c r="D160" s="184" t="str">
        <f>IF(C160="","","ND2")</f>
        <v>ND2</v>
      </c>
      <c r="E160" s="185"/>
      <c r="F160" s="184">
        <f>IF(C160="","",C160)</f>
        <v>0.42971863</v>
      </c>
    </row>
    <row r="161">
      <c r="A161" s="150" t="s">
        <v>591</v>
      </c>
      <c r="B161" s="150" t="s">
        <v>592</v>
      </c>
      <c r="C161" s="184">
        <v>0.57028137</v>
      </c>
      <c r="D161" s="184" t="str">
        <f>IF(C161="","","ND2")</f>
        <v>ND2</v>
      </c>
      <c r="E161" s="185"/>
      <c r="F161" s="184">
        <f>IF(C161="","",C161)</f>
        <v>0.57028137</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2586</v>
      </c>
      <c r="C170" s="184">
        <v>0.01321983</v>
      </c>
      <c r="D170" s="184" t="str">
        <f>IF(C170="","","ND2")</f>
        <v>ND2</v>
      </c>
      <c r="E170" s="185"/>
      <c r="F170" s="184">
        <f>IF(C170="","",C170)</f>
        <v>0.01321983</v>
      </c>
    </row>
    <row r="171">
      <c r="A171" s="150" t="s">
        <v>603</v>
      </c>
      <c r="B171" s="172" t="s">
        <v>2587</v>
      </c>
      <c r="C171" s="184">
        <v>0.13286183</v>
      </c>
      <c r="D171" s="184" t="str">
        <f>IF(C171="","","ND2")</f>
        <v>ND2</v>
      </c>
      <c r="E171" s="185"/>
      <c r="F171" s="184">
        <f>IF(C171="","",C171)</f>
        <v>0.13286183</v>
      </c>
    </row>
    <row r="172">
      <c r="A172" s="150" t="s">
        <v>605</v>
      </c>
      <c r="B172" s="172" t="s">
        <v>2588</v>
      </c>
      <c r="C172" s="184">
        <v>0.15021576</v>
      </c>
      <c r="D172" s="184" t="str">
        <f>IF(C172="","","ND2")</f>
        <v>ND2</v>
      </c>
      <c r="E172" s="184"/>
      <c r="F172" s="184">
        <f>IF(C172="","",C172)</f>
        <v>0.15021576</v>
      </c>
    </row>
    <row r="173">
      <c r="A173" s="150" t="s">
        <v>607</v>
      </c>
      <c r="B173" s="172" t="s">
        <v>2589</v>
      </c>
      <c r="C173" s="184">
        <v>0.21241922</v>
      </c>
      <c r="D173" s="184" t="str">
        <f>IF(C173="","","ND2")</f>
        <v>ND2</v>
      </c>
      <c r="E173" s="184"/>
      <c r="F173" s="184">
        <f>IF(C173="","",C173)</f>
        <v>0.21241922</v>
      </c>
    </row>
    <row r="174">
      <c r="A174" s="150" t="s">
        <v>609</v>
      </c>
      <c r="B174" s="172" t="s">
        <v>2590</v>
      </c>
      <c r="C174" s="184">
        <v>0.49128335</v>
      </c>
      <c r="D174" s="184" t="str">
        <f>IF(C174="","","ND2")</f>
        <v>ND2</v>
      </c>
      <c r="E174" s="184"/>
      <c r="F174" s="184">
        <f>IF(C174="","",C174)</f>
        <v>0.49128335</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2591</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223.22797508550855</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2592</v>
      </c>
      <c r="C190" s="215">
        <v>0.04970508</v>
      </c>
      <c r="D190" s="218">
        <v>4</v>
      </c>
      <c r="E190" s="177"/>
      <c r="F190" s="214">
        <f>IF($C$214=0,"",IF(C190="[for completion]","",IF(C190="","",C190/$C$214)))</f>
        <v>2.5052329287723092E-05</v>
      </c>
      <c r="G190" s="214">
        <f>IF($D$214=0,"",IF(D190="[for completion]","",IF(D190="","",D190/$D$214)))</f>
        <v>0.00045004500450045</v>
      </c>
    </row>
    <row r="191">
      <c r="A191" s="150" t="s">
        <v>630</v>
      </c>
      <c r="B191" s="171" t="s">
        <v>2593</v>
      </c>
      <c r="C191" s="215">
        <v>1.91492167</v>
      </c>
      <c r="D191" s="218">
        <v>44</v>
      </c>
      <c r="E191" s="177"/>
      <c r="F191" s="214">
        <f>IF($C$214=0,"",IF(C191="[for completion]","",IF(C191="","",C191/$C$214)))</f>
        <v>0.0009651578518138713</v>
      </c>
      <c r="G191" s="214">
        <f>IF($D$214=0,"",IF(D191="[for completion]","",IF(D191="","",D191/$D$214)))</f>
        <v>0.0049504950495049506</v>
      </c>
    </row>
    <row r="192">
      <c r="A192" s="150" t="s">
        <v>631</v>
      </c>
      <c r="B192" s="171" t="s">
        <v>2594</v>
      </c>
      <c r="C192" s="215">
        <v>30.14790567</v>
      </c>
      <c r="D192" s="218">
        <v>477</v>
      </c>
      <c r="E192" s="177"/>
      <c r="F192" s="214">
        <f>IF($C$214=0,"",IF(C192="[for completion]","",IF(C192="","",C192/$C$214)))</f>
        <v>0.015195132171199686</v>
      </c>
      <c r="G192" s="214">
        <f>IF($D$214=0,"",IF(D192="[for completion]","",IF(D192="","",D192/$D$214)))</f>
        <v>0.053667866786678668</v>
      </c>
    </row>
    <row r="193">
      <c r="A193" s="150" t="s">
        <v>632</v>
      </c>
      <c r="B193" s="171" t="s">
        <v>2595</v>
      </c>
      <c r="C193" s="215">
        <v>52.27645749</v>
      </c>
      <c r="D193" s="218">
        <v>589</v>
      </c>
      <c r="E193" s="177"/>
      <c r="F193" s="214">
        <f>IF($C$214=0,"",IF(C193="[for completion]","",IF(C193="","",C193/$C$214)))</f>
        <v>0.026348353669989832</v>
      </c>
      <c r="G193" s="214">
        <f>IF($D$214=0,"",IF(D193="[for completion]","",IF(D193="","",D193/$D$214)))</f>
        <v>0.066269126912691267</v>
      </c>
    </row>
    <row r="194">
      <c r="A194" s="150" t="s">
        <v>633</v>
      </c>
      <c r="B194" s="171" t="s">
        <v>2596</v>
      </c>
      <c r="C194" s="215">
        <v>213.72753891</v>
      </c>
      <c r="D194" s="218">
        <v>1685</v>
      </c>
      <c r="E194" s="177"/>
      <c r="F194" s="214">
        <f>IF($C$214=0,"",IF(C194="[for completion]","",IF(C194="","",C194/$C$214)))</f>
        <v>0.1077228460879244</v>
      </c>
      <c r="G194" s="214">
        <f>IF($D$214=0,"",IF(D194="[for completion]","",IF(D194="","",D194/$D$214)))</f>
        <v>0.18958145814581459</v>
      </c>
    </row>
    <row r="195">
      <c r="A195" s="150" t="s">
        <v>634</v>
      </c>
      <c r="B195" s="171" t="s">
        <v>2597</v>
      </c>
      <c r="C195" s="215">
        <v>316.10939818</v>
      </c>
      <c r="D195" s="218">
        <v>1804</v>
      </c>
      <c r="E195" s="177"/>
      <c r="F195" s="214">
        <f>IF($C$214=0,"",IF(C195="[for completion]","",IF(C195="","",C195/$C$214)))</f>
        <v>0.15932529902676618</v>
      </c>
      <c r="G195" s="214">
        <f>IF($D$214=0,"",IF(D195="[for completion]","",IF(D195="","",D195/$D$214)))</f>
        <v>0.20297029702970298</v>
      </c>
    </row>
    <row r="196">
      <c r="A196" s="150" t="s">
        <v>635</v>
      </c>
      <c r="B196" s="171" t="s">
        <v>2598</v>
      </c>
      <c r="C196" s="215">
        <v>334.71934905</v>
      </c>
      <c r="D196" s="218">
        <v>1492</v>
      </c>
      <c r="E196" s="177"/>
      <c r="F196" s="214">
        <f>IF($C$214=0,"",IF(C196="[for completion]","",IF(C196="","",C196/$C$214)))</f>
        <v>0.16870507705395352</v>
      </c>
      <c r="G196" s="214">
        <f>IF($D$214=0,"",IF(D196="[for completion]","",IF(D196="","",D196/$D$214)))</f>
        <v>0.16786678667866786</v>
      </c>
    </row>
    <row r="197">
      <c r="A197" s="150" t="s">
        <v>636</v>
      </c>
      <c r="B197" s="171" t="s">
        <v>2599</v>
      </c>
      <c r="C197" s="215">
        <v>274.9486277</v>
      </c>
      <c r="D197" s="218">
        <v>1007</v>
      </c>
      <c r="E197" s="177"/>
      <c r="F197" s="214">
        <f>IF($C$214=0,"",IF(C197="[for completion]","",IF(C197="","",C197/$C$214)))</f>
        <v>0.13857946830279685</v>
      </c>
      <c r="G197" s="214">
        <f>IF($D$214=0,"",IF(D197="[for completion]","",IF(D197="","",D197/$D$214)))</f>
        <v>0.1132988298829883</v>
      </c>
    </row>
    <row r="198">
      <c r="A198" s="150" t="s">
        <v>637</v>
      </c>
      <c r="B198" s="171" t="s">
        <v>2600</v>
      </c>
      <c r="C198" s="215">
        <v>214.7227642</v>
      </c>
      <c r="D198" s="218">
        <v>663</v>
      </c>
      <c r="E198" s="177"/>
      <c r="F198" s="214">
        <f>IF($C$214=0,"",IF(C198="[for completion]","",IF(C198="","",C198/$C$214)))</f>
        <v>0.10822445903534447</v>
      </c>
      <c r="G198" s="214">
        <f>IF($D$214=0,"",IF(D198="[for completion]","",IF(D198="","",D198/$D$214)))</f>
        <v>0.074594959495949589</v>
      </c>
    </row>
    <row r="199">
      <c r="A199" s="150" t="s">
        <v>638</v>
      </c>
      <c r="B199" s="171" t="s">
        <v>2601</v>
      </c>
      <c r="C199" s="215">
        <v>142.79099416</v>
      </c>
      <c r="D199" s="218">
        <v>383</v>
      </c>
      <c r="E199" s="171"/>
      <c r="F199" s="214">
        <f>IF($C$214=0,"",IF(C199="[for completion]","",IF(C199="","",C199/$C$214)))</f>
        <v>0.071969444672811411</v>
      </c>
      <c r="G199" s="214">
        <f>IF($D$214=0,"",IF(D199="[for completion]","",IF(D199="","",D199/$D$214)))</f>
        <v>0.043091809180918095</v>
      </c>
    </row>
    <row r="200">
      <c r="A200" s="150" t="s">
        <v>639</v>
      </c>
      <c r="B200" s="171" t="s">
        <v>2602</v>
      </c>
      <c r="C200" s="215">
        <v>99.91563861</v>
      </c>
      <c r="D200" s="218">
        <v>236</v>
      </c>
      <c r="E200" s="171"/>
      <c r="F200" s="214">
        <f>IF($C$214=0,"",IF(C200="[for completion]","",IF(C200="","",C200/$C$214)))</f>
        <v>0.050359429648858013</v>
      </c>
      <c r="G200" s="214">
        <f>IF($D$214=0,"",IF(D200="[for completion]","",IF(D200="","",D200/$D$214)))</f>
        <v>0.026552655265526554</v>
      </c>
    </row>
    <row r="201">
      <c r="A201" s="150" t="s">
        <v>640</v>
      </c>
      <c r="B201" s="171" t="s">
        <v>2603</v>
      </c>
      <c r="C201" s="215">
        <v>72.27311221</v>
      </c>
      <c r="D201" s="218">
        <v>153</v>
      </c>
      <c r="E201" s="171"/>
      <c r="F201" s="214">
        <f>IF($C$214=0,"",IF(C201="[for completion]","",IF(C201="","",C201/$C$214)))</f>
        <v>0.036427057470453328</v>
      </c>
      <c r="G201" s="214">
        <f>IF($D$214=0,"",IF(D201="[for completion]","",IF(D201="","",D201/$D$214)))</f>
        <v>0.017214221422142215</v>
      </c>
    </row>
    <row r="202">
      <c r="A202" s="150" t="s">
        <v>641</v>
      </c>
      <c r="B202" s="171" t="s">
        <v>2604</v>
      </c>
      <c r="C202" s="215">
        <v>50.28972265</v>
      </c>
      <c r="D202" s="218">
        <v>96</v>
      </c>
      <c r="E202" s="171"/>
      <c r="F202" s="214">
        <f>IF($C$214=0,"",IF(C202="[for completion]","",IF(C202="","",C202/$C$214)))</f>
        <v>0.02534700058054562</v>
      </c>
      <c r="G202" s="214">
        <f>IF($D$214=0,"",IF(D202="[for completion]","",IF(D202="","",D202/$D$214)))</f>
        <v>0.010801080108010801</v>
      </c>
    </row>
    <row r="203">
      <c r="A203" s="150" t="s">
        <v>642</v>
      </c>
      <c r="B203" s="171" t="s">
        <v>2605</v>
      </c>
      <c r="C203" s="215">
        <v>37.71280367</v>
      </c>
      <c r="D203" s="218">
        <v>66</v>
      </c>
      <c r="E203" s="171"/>
      <c r="F203" s="214">
        <f>IF($C$214=0,"",IF(C203="[for completion]","",IF(C203="","",C203/$C$214)))</f>
        <v>0.019007988235892427</v>
      </c>
      <c r="G203" s="214">
        <f>IF($D$214=0,"",IF(D203="[for completion]","",IF(D203="","",D203/$D$214)))</f>
        <v>0.0074257425742574254</v>
      </c>
    </row>
    <row r="204">
      <c r="A204" s="150" t="s">
        <v>643</v>
      </c>
      <c r="B204" s="171" t="s">
        <v>2606</v>
      </c>
      <c r="C204" s="215">
        <v>25.5191507</v>
      </c>
      <c r="D204" s="218">
        <v>41</v>
      </c>
      <c r="E204" s="171"/>
      <c r="F204" s="214">
        <f>IF($C$214=0,"",IF(C204="[for completion]","",IF(C204="","",C204/$C$214)))</f>
        <v>0.012862149431797098</v>
      </c>
      <c r="G204" s="214">
        <f>IF($D$214=0,"",IF(D204="[for completion]","",IF(D204="","",D204/$D$214)))</f>
        <v>0.0046129612961296126</v>
      </c>
    </row>
    <row r="205">
      <c r="A205" s="150" t="s">
        <v>644</v>
      </c>
      <c r="B205" s="171" t="s">
        <v>2607</v>
      </c>
      <c r="C205" s="215">
        <v>21.55529737</v>
      </c>
      <c r="D205" s="218">
        <v>32</v>
      </c>
      <c r="F205" s="214">
        <f>IF($C$214=0,"",IF(C205="[for completion]","",IF(C205="","",C205/$C$214)))</f>
        <v>0.010864290080773064</v>
      </c>
      <c r="G205" s="214">
        <f>IF($D$214=0,"",IF(D205="[for completion]","",IF(D205="","",D205/$D$214)))</f>
        <v>0.0036003600360036</v>
      </c>
    </row>
    <row r="206">
      <c r="A206" s="150" t="s">
        <v>645</v>
      </c>
      <c r="B206" s="171" t="s">
        <v>2608</v>
      </c>
      <c r="C206" s="215">
        <v>20.29336406</v>
      </c>
      <c r="D206" s="218">
        <v>28</v>
      </c>
      <c r="E206" s="166"/>
      <c r="F206" s="214">
        <f>IF($C$214=0,"",IF(C206="[for completion]","",IF(C206="","",C206/$C$214)))</f>
        <v>0.010228251091976216</v>
      </c>
      <c r="G206" s="214">
        <f>IF($D$214=0,"",IF(D206="[for completion]","",IF(D206="","",D206/$D$214)))</f>
        <v>0.0031503150315031502</v>
      </c>
    </row>
    <row r="207">
      <c r="A207" s="150" t="s">
        <v>646</v>
      </c>
      <c r="B207" s="171" t="s">
        <v>2609</v>
      </c>
      <c r="C207" s="215">
        <v>17.10409077</v>
      </c>
      <c r="D207" s="218">
        <v>22</v>
      </c>
      <c r="E207" s="166"/>
      <c r="F207" s="214">
        <f>IF($C$214=0,"",IF(C207="[for completion]","",IF(C207="","",C207/$C$214)))</f>
        <v>0.0086207951810387436</v>
      </c>
      <c r="G207" s="214">
        <f>IF($D$214=0,"",IF(D207="[for completion]","",IF(D207="","",D207/$D$214)))</f>
        <v>0.0024752475247524753</v>
      </c>
    </row>
    <row r="208">
      <c r="A208" s="150" t="s">
        <v>647</v>
      </c>
      <c r="B208" s="171" t="s">
        <v>2610</v>
      </c>
      <c r="C208" s="215">
        <v>18.1059376</v>
      </c>
      <c r="D208" s="218">
        <v>22</v>
      </c>
      <c r="E208" s="166"/>
      <c r="F208" s="214">
        <f>IF($C$214=0,"",IF(C208="[for completion]","",IF(C208="","",C208/$C$214)))</f>
        <v>0.0091257455137013516</v>
      </c>
      <c r="G208" s="214">
        <f>IF($D$214=0,"",IF(D208="[for completion]","",IF(D208="","",D208/$D$214)))</f>
        <v>0.0024752475247524753</v>
      </c>
    </row>
    <row r="209">
      <c r="A209" s="150" t="s">
        <v>648</v>
      </c>
      <c r="B209" s="171" t="s">
        <v>2611</v>
      </c>
      <c r="C209" s="215">
        <v>15.68523991</v>
      </c>
      <c r="D209" s="218">
        <v>18</v>
      </c>
      <c r="E209" s="166"/>
      <c r="F209" s="214">
        <f>IF($C$214=0,"",IF(C209="[for completion]","",IF(C209="","",C209/$C$214)))</f>
        <v>0.0079056666880378441</v>
      </c>
      <c r="G209" s="214">
        <f>IF($D$214=0,"",IF(D209="[for completion]","",IF(D209="","",D209/$D$214)))</f>
        <v>0.0020252025202520253</v>
      </c>
    </row>
    <row r="210">
      <c r="A210" s="150" t="s">
        <v>649</v>
      </c>
      <c r="B210" s="171" t="s">
        <v>2612</v>
      </c>
      <c r="C210" s="215">
        <v>20.32430062</v>
      </c>
      <c r="D210" s="218">
        <v>22</v>
      </c>
      <c r="E210" s="166"/>
      <c r="F210" s="214">
        <f>IF($C$214=0,"",IF(C210="[for completion]","",IF(C210="","",C210/$C$214)))</f>
        <v>0.010243843721304031</v>
      </c>
      <c r="G210" s="214">
        <f>IF($D$214=0,"",IF(D210="[for completion]","",IF(D210="","",D210/$D$214)))</f>
        <v>0.0024752475247524753</v>
      </c>
    </row>
    <row r="211">
      <c r="A211" s="150" t="s">
        <v>650</v>
      </c>
      <c r="B211" s="171" t="s">
        <v>2613</v>
      </c>
      <c r="C211" s="215">
        <v>3.86392228</v>
      </c>
      <c r="D211" s="218">
        <v>4</v>
      </c>
      <c r="E211" s="166"/>
      <c r="F211" s="214">
        <f>IF($C$214=0,"",IF(C211="[for completion]","",IF(C211="","",C211/$C$214)))</f>
        <v>0.0019474921537341815</v>
      </c>
      <c r="G211" s="214">
        <f>IF($D$214=0,"",IF(D211="[for completion]","",IF(D211="","",D211/$D$214)))</f>
        <v>0.00045004500450045</v>
      </c>
    </row>
    <row r="212">
      <c r="A212" s="150" t="s">
        <v>651</v>
      </c>
      <c r="B212" s="171" t="s">
        <v>2614</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1984.0502425600002</v>
      </c>
      <c r="D214" s="219">
        <f>SUM(D190:D213)</f>
        <v>8888</v>
      </c>
      <c r="E214" s="166"/>
      <c r="F214" s="220">
        <f>SUM(F190:F213)</f>
        <v>0.99999999999999989</v>
      </c>
      <c r="G214" s="220">
        <f>SUM(G190:G213)</f>
        <v>1.0000000000000002</v>
      </c>
    </row>
    <row r="215" customHeight="1">
      <c r="A215" s="161"/>
      <c r="B215" s="333" t="s">
        <v>654</v>
      </c>
      <c r="C215" s="161" t="s">
        <v>623</v>
      </c>
      <c r="D215" s="161" t="s">
        <v>624</v>
      </c>
      <c r="E215" s="168"/>
      <c r="F215" s="161" t="s">
        <v>453</v>
      </c>
      <c r="G215" s="161" t="s">
        <v>625</v>
      </c>
    </row>
    <row r="216">
      <c r="A216" s="150" t="s">
        <v>655</v>
      </c>
      <c r="B216" s="150" t="s">
        <v>656</v>
      </c>
      <c r="C216" s="184">
        <v>0.76805142</v>
      </c>
      <c r="F216" s="217"/>
      <c r="G216" s="217"/>
    </row>
    <row r="217">
      <c r="F217" s="217"/>
      <c r="G217" s="217"/>
    </row>
    <row r="218">
      <c r="B218" s="171" t="s">
        <v>657</v>
      </c>
      <c r="F218" s="217"/>
      <c r="G218" s="217"/>
    </row>
    <row r="219">
      <c r="A219" s="150" t="s">
        <v>658</v>
      </c>
      <c r="B219" s="150" t="s">
        <v>659</v>
      </c>
      <c r="C219" s="215">
        <v>74.47803335</v>
      </c>
      <c r="D219" s="218">
        <v>773</v>
      </c>
      <c r="F219" s="214">
        <f>IF($C$227=0,"",IF(C219="[for completion]","",C219/$C$227))</f>
        <v>0.037538380708495446</v>
      </c>
      <c r="G219" s="214">
        <f>IF($D$227=0,"",IF(D219="[for completion]","",D219/$D$227))</f>
        <v>0.086971197119711977</v>
      </c>
    </row>
    <row r="220">
      <c r="A220" s="150" t="s">
        <v>660</v>
      </c>
      <c r="B220" s="150" t="s">
        <v>661</v>
      </c>
      <c r="C220" s="215">
        <v>94.70512378</v>
      </c>
      <c r="D220" s="218">
        <v>627</v>
      </c>
      <c r="F220" s="214">
        <f>IF($C$227=0,"",IF(C220="[for completion]","",C220/$C$227))</f>
        <v>0.047733228598990991</v>
      </c>
      <c r="G220" s="214">
        <f>IF($D$227=0,"",IF(D220="[for completion]","",D220/$D$227))</f>
        <v>0.070544554455445538</v>
      </c>
    </row>
    <row r="221">
      <c r="A221" s="150" t="s">
        <v>662</v>
      </c>
      <c r="B221" s="150" t="s">
        <v>663</v>
      </c>
      <c r="C221" s="215">
        <v>144.45860572</v>
      </c>
      <c r="D221" s="218">
        <v>804</v>
      </c>
      <c r="F221" s="214">
        <f>IF($C$227=0,"",IF(C221="[for completion]","",C221/$C$227))</f>
        <v>0.072809953408037961</v>
      </c>
      <c r="G221" s="214">
        <f>IF($D$227=0,"",IF(D221="[for completion]","",D221/$D$227))</f>
        <v>0.09045904590459046</v>
      </c>
    </row>
    <row r="222">
      <c r="A222" s="150" t="s">
        <v>664</v>
      </c>
      <c r="B222" s="150" t="s">
        <v>665</v>
      </c>
      <c r="C222" s="215">
        <v>264.29357277</v>
      </c>
      <c r="D222" s="218">
        <v>1239</v>
      </c>
      <c r="F222" s="214">
        <f>IF($C$227=0,"",IF(C222="[for completion]","",C222/$C$227))</f>
        <v>0.13320911290481471</v>
      </c>
      <c r="G222" s="214">
        <f>IF($D$227=0,"",IF(D222="[for completion]","",D222/$D$227))</f>
        <v>0.1394014401440144</v>
      </c>
    </row>
    <row r="223">
      <c r="A223" s="150" t="s">
        <v>666</v>
      </c>
      <c r="B223" s="150" t="s">
        <v>667</v>
      </c>
      <c r="C223" s="215">
        <v>380.29152616</v>
      </c>
      <c r="D223" s="218">
        <v>1585</v>
      </c>
      <c r="F223" s="214">
        <f>IF($C$227=0,"",IF(C223="[for completion]","",C223/$C$227))</f>
        <v>0.19167434271690303</v>
      </c>
      <c r="G223" s="214">
        <f>IF($D$227=0,"",IF(D223="[for completion]","",D223/$D$227))</f>
        <v>0.17833033303330334</v>
      </c>
    </row>
    <row r="224">
      <c r="A224" s="150" t="s">
        <v>668</v>
      </c>
      <c r="B224" s="150" t="s">
        <v>669</v>
      </c>
      <c r="C224" s="215">
        <v>532.62279729</v>
      </c>
      <c r="D224" s="218">
        <v>2050</v>
      </c>
      <c r="F224" s="214">
        <f>IF($C$227=0,"",IF(C224="[for completion]","",C224/$C$227))</f>
        <v>0.26845227296399621</v>
      </c>
      <c r="G224" s="214">
        <f>IF($D$227=0,"",IF(D224="[for completion]","",D224/$D$227))</f>
        <v>0.23064806480648065</v>
      </c>
    </row>
    <row r="225">
      <c r="A225" s="150" t="s">
        <v>670</v>
      </c>
      <c r="B225" s="150" t="s">
        <v>671</v>
      </c>
      <c r="C225" s="215">
        <v>493.20058349</v>
      </c>
      <c r="D225" s="218">
        <v>1810</v>
      </c>
      <c r="F225" s="214">
        <f>IF($C$227=0,"",IF(C225="[for completion]","",C225/$C$227))</f>
        <v>0.24858270869876173</v>
      </c>
      <c r="G225" s="214">
        <f>IF($D$227=0,"",IF(D225="[for completion]","",D225/$D$227))</f>
        <v>0.20364536453645365</v>
      </c>
    </row>
    <row r="226">
      <c r="A226" s="150" t="s">
        <v>672</v>
      </c>
      <c r="B226" s="150" t="s">
        <v>673</v>
      </c>
      <c r="C226" s="215">
        <v>0</v>
      </c>
      <c r="D226" s="218">
        <v>0</v>
      </c>
      <c r="F226" s="214">
        <f>IF($C$227=0,"",IF(C226="[for completion]","",C226/$C$227))</f>
        <v>0</v>
      </c>
      <c r="G226" s="214">
        <f>IF($D$227=0,"",IF(D226="[for completion]","",D226/$D$227))</f>
        <v>0</v>
      </c>
    </row>
    <row r="227">
      <c r="A227" s="150" t="s">
        <v>674</v>
      </c>
      <c r="B227" s="180" t="s">
        <v>99</v>
      </c>
      <c r="C227" s="215">
        <f>SUM(C219:C226)</f>
        <v>1984.0502425599998</v>
      </c>
      <c r="D227" s="218">
        <f>SUM(D219:D226)</f>
        <v>8888</v>
      </c>
      <c r="F227" s="184">
        <f>SUM(F219:F226)</f>
        <v>1</v>
      </c>
      <c r="G227" s="184">
        <f>SUM(G219:G226)</f>
        <v>1</v>
      </c>
    </row>
    <row r="228" outlineLevel="1">
      <c r="A228" s="150" t="s">
        <v>675</v>
      </c>
      <c r="B228" s="167" t="s">
        <v>2615</v>
      </c>
      <c r="C228" s="215">
        <v>0</v>
      </c>
      <c r="D228" s="218">
        <v>0</v>
      </c>
      <c r="F228" s="214">
        <f>IF($C$227=0,"",IF(C228="[for completion]","",C228/$C$227))</f>
        <v>0</v>
      </c>
      <c r="G228" s="214">
        <f>IF($D$227=0,"",IF(D228="[for completion]","",D228/$D$227))</f>
        <v>0</v>
      </c>
    </row>
    <row r="229" outlineLevel="1">
      <c r="A229" s="150" t="s">
        <v>677</v>
      </c>
      <c r="B229" s="167" t="s">
        <v>2616</v>
      </c>
      <c r="C229" s="215">
        <v>0</v>
      </c>
      <c r="D229" s="218">
        <v>0</v>
      </c>
      <c r="F229" s="214">
        <f>IF($C$227=0,"",IF(C229="[for completion]","",C229/$C$227))</f>
        <v>0</v>
      </c>
      <c r="G229" s="214">
        <f>IF($D$227=0,"",IF(D229="[for completion]","",D229/$D$227))</f>
        <v>0</v>
      </c>
    </row>
    <row r="230" outlineLevel="1">
      <c r="A230" s="150" t="s">
        <v>679</v>
      </c>
      <c r="B230" s="167" t="s">
        <v>2617</v>
      </c>
      <c r="C230" s="215">
        <v>0</v>
      </c>
      <c r="D230" s="218">
        <v>0</v>
      </c>
      <c r="F230" s="214">
        <f>IF($C$227=0,"",IF(C230="[for completion]","",C230/$C$227))</f>
        <v>0</v>
      </c>
      <c r="G230" s="214">
        <f>IF($D$227=0,"",IF(D230="[for completion]","",D230/$D$227))</f>
        <v>0</v>
      </c>
    </row>
    <row r="231" outlineLevel="1">
      <c r="A231" s="150" t="s">
        <v>681</v>
      </c>
      <c r="B231" s="167" t="s">
        <v>2618</v>
      </c>
      <c r="C231" s="215">
        <v>0</v>
      </c>
      <c r="D231" s="218">
        <v>0</v>
      </c>
      <c r="F231" s="214">
        <f>IF($C$227=0,"",IF(C231="[for completion]","",C231/$C$227))</f>
        <v>0</v>
      </c>
      <c r="G231" s="214">
        <f>IF($D$227=0,"",IF(D231="[for completion]","",D231/$D$227))</f>
        <v>0</v>
      </c>
    </row>
    <row r="232" outlineLevel="1">
      <c r="A232" s="150" t="s">
        <v>683</v>
      </c>
      <c r="B232" s="167" t="s">
        <v>2619</v>
      </c>
      <c r="C232" s="215">
        <v>0</v>
      </c>
      <c r="D232" s="218">
        <v>0</v>
      </c>
      <c r="F232" s="214">
        <f>IF($C$227=0,"",IF(C232="[for completion]","",C232/$C$227))</f>
        <v>0</v>
      </c>
      <c r="G232" s="214">
        <f>IF($D$227=0,"",IF(D232="[for completion]","",D232/$D$227))</f>
        <v>0</v>
      </c>
    </row>
    <row r="233" outlineLevel="1">
      <c r="A233" s="150" t="s">
        <v>685</v>
      </c>
      <c r="B233" s="167" t="s">
        <v>2620</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0.57150426</v>
      </c>
      <c r="F238" s="217"/>
      <c r="G238" s="217"/>
    </row>
    <row r="239">
      <c r="F239" s="217"/>
      <c r="G239" s="217"/>
    </row>
    <row r="240">
      <c r="B240" s="171" t="s">
        <v>657</v>
      </c>
      <c r="F240" s="217"/>
      <c r="G240" s="217"/>
    </row>
    <row r="241">
      <c r="A241" s="150" t="s">
        <v>692</v>
      </c>
      <c r="B241" s="150" t="s">
        <v>659</v>
      </c>
      <c r="C241" s="215">
        <v>281.04784138</v>
      </c>
      <c r="D241" s="218">
        <v>2102</v>
      </c>
      <c r="F241" s="214">
        <f>IF($C$249=0,"",IF(C241="[Mark as ND1 if not relevant]","",C241/$C$249))</f>
        <v>0.14165359089766136</v>
      </c>
      <c r="G241" s="214">
        <f>IF($D$249=0,"",IF(D241="[Mark as ND1 if not relevant]","",D241/$D$249))</f>
        <v>0.2364986498649865</v>
      </c>
    </row>
    <row r="242">
      <c r="A242" s="150" t="s">
        <v>693</v>
      </c>
      <c r="B242" s="150" t="s">
        <v>661</v>
      </c>
      <c r="C242" s="215">
        <v>300.80290201</v>
      </c>
      <c r="D242" s="218">
        <v>1478</v>
      </c>
      <c r="F242" s="214">
        <f>IF($C$249=0,"",IF(C242="[Mark as ND1 if not relevant]","",C242/$C$249))</f>
        <v>0.15161052656704754</v>
      </c>
      <c r="G242" s="214">
        <f>IF($D$249=0,"",IF(D242="[Mark as ND1 if not relevant]","",D242/$D$249))</f>
        <v>0.16629162916291629</v>
      </c>
    </row>
    <row r="243">
      <c r="A243" s="150" t="s">
        <v>694</v>
      </c>
      <c r="B243" s="150" t="s">
        <v>663</v>
      </c>
      <c r="C243" s="215">
        <v>480.18733103</v>
      </c>
      <c r="D243" s="218">
        <v>1978</v>
      </c>
      <c r="F243" s="214">
        <f>IF($C$249=0,"",IF(C243="[Mark as ND1 if not relevant]","",C243/$C$249))</f>
        <v>0.24202377577415535</v>
      </c>
      <c r="G243" s="214">
        <f>IF($D$249=0,"",IF(D243="[Mark as ND1 if not relevant]","",D243/$D$249))</f>
        <v>0.22254725472547254</v>
      </c>
    </row>
    <row r="244">
      <c r="A244" s="150" t="s">
        <v>695</v>
      </c>
      <c r="B244" s="150" t="s">
        <v>665</v>
      </c>
      <c r="C244" s="215">
        <v>480.99041257</v>
      </c>
      <c r="D244" s="218">
        <v>1794</v>
      </c>
      <c r="F244" s="214">
        <f>IF($C$249=0,"",IF(C244="[Mark as ND1 if not relevant]","",C244/$C$249))</f>
        <v>0.24242854452585985</v>
      </c>
      <c r="G244" s="214">
        <f>IF($D$249=0,"",IF(D244="[Mark as ND1 if not relevant]","",D244/$D$249))</f>
        <v>0.20184518451845185</v>
      </c>
    </row>
    <row r="245">
      <c r="A245" s="150" t="s">
        <v>696</v>
      </c>
      <c r="B245" s="150" t="s">
        <v>667</v>
      </c>
      <c r="C245" s="215">
        <v>354.56892694</v>
      </c>
      <c r="D245" s="218">
        <v>1244</v>
      </c>
      <c r="F245" s="214">
        <f>IF($C$249=0,"",IF(C245="[Mark as ND1 if not relevant]","",C245/$C$249))</f>
        <v>0.17870965126493132</v>
      </c>
      <c r="G245" s="214">
        <f>IF($D$249=0,"",IF(D245="[Mark as ND1 if not relevant]","",D245/$D$249))</f>
        <v>0.13996399639963997</v>
      </c>
    </row>
    <row r="246">
      <c r="A246" s="150" t="s">
        <v>697</v>
      </c>
      <c r="B246" s="150" t="s">
        <v>669</v>
      </c>
      <c r="C246" s="215">
        <v>82.1111789</v>
      </c>
      <c r="D246" s="218">
        <v>281</v>
      </c>
      <c r="F246" s="214">
        <f>IF($C$249=0,"",IF(C246="[Mark as ND1 if not relevant]","",C246/$C$249))</f>
        <v>0.041385634868829117</v>
      </c>
      <c r="G246" s="214">
        <f>IF($D$249=0,"",IF(D246="[Mark as ND1 if not relevant]","",D246/$D$249))</f>
        <v>0.031615661566156618</v>
      </c>
    </row>
    <row r="247">
      <c r="A247" s="150" t="s">
        <v>698</v>
      </c>
      <c r="B247" s="150" t="s">
        <v>671</v>
      </c>
      <c r="C247" s="215">
        <v>4.34164973</v>
      </c>
      <c r="D247" s="218">
        <v>11</v>
      </c>
      <c r="F247" s="214">
        <f>IF($C$249=0,"",IF(C247="[Mark as ND1 if not relevant]","",C247/$C$249))</f>
        <v>0.0021882761015154604</v>
      </c>
      <c r="G247" s="214">
        <f>IF($D$249=0,"",IF(D247="[Mark as ND1 if not relevant]","",D247/$D$249))</f>
        <v>0.0012376237623762376</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1984.05024256</v>
      </c>
      <c r="D249" s="218">
        <f>SUM(D241:D248)</f>
        <v>8888</v>
      </c>
      <c r="F249" s="184">
        <f>SUM(F241:F248)</f>
        <v>1</v>
      </c>
      <c r="G249" s="184">
        <f>SUM(G241:G248)</f>
        <v>1</v>
      </c>
    </row>
    <row r="250" outlineLevel="1">
      <c r="A250" s="150" t="s">
        <v>701</v>
      </c>
      <c r="B250" s="167" t="s">
        <v>2615</v>
      </c>
      <c r="C250" s="215">
        <v>0</v>
      </c>
      <c r="D250" s="218">
        <v>0</v>
      </c>
      <c r="F250" s="214">
        <f>IF($C$249=0,"",IF(C250="[for completion]","",C250/$C$249))</f>
        <v>0</v>
      </c>
      <c r="G250" s="214">
        <f>IF($D$249=0,"",IF(D250="[for completion]","",D250/$D$249))</f>
        <v>0</v>
      </c>
    </row>
    <row r="251" outlineLevel="1">
      <c r="A251" s="150" t="s">
        <v>702</v>
      </c>
      <c r="B251" s="167" t="s">
        <v>2616</v>
      </c>
      <c r="C251" s="215">
        <v>0</v>
      </c>
      <c r="D251" s="218">
        <v>0</v>
      </c>
      <c r="F251" s="214">
        <f>IF($C$249=0,"",IF(C251="[for completion]","",C251/$C$249))</f>
        <v>0</v>
      </c>
      <c r="G251" s="214">
        <f>IF($D$249=0,"",IF(D251="[for completion]","",D251/$D$249))</f>
        <v>0</v>
      </c>
    </row>
    <row r="252" outlineLevel="1">
      <c r="A252" s="150" t="s">
        <v>703</v>
      </c>
      <c r="B252" s="167" t="s">
        <v>2617</v>
      </c>
      <c r="C252" s="215">
        <v>0</v>
      </c>
      <c r="D252" s="218">
        <v>0</v>
      </c>
      <c r="F252" s="214">
        <f>IF($C$249=0,"",IF(C252="[for completion]","",C252/$C$249))</f>
        <v>0</v>
      </c>
      <c r="G252" s="214">
        <f>IF($D$249=0,"",IF(D252="[for completion]","",D252/$D$249))</f>
        <v>0</v>
      </c>
    </row>
    <row r="253" outlineLevel="1">
      <c r="A253" s="150" t="s">
        <v>704</v>
      </c>
      <c r="B253" s="167" t="s">
        <v>2618</v>
      </c>
      <c r="C253" s="215">
        <v>0</v>
      </c>
      <c r="D253" s="218">
        <v>0</v>
      </c>
      <c r="F253" s="214">
        <f>IF($C$249=0,"",IF(C253="[for completion]","",C253/$C$249))</f>
        <v>0</v>
      </c>
      <c r="G253" s="214">
        <f>IF($D$249=0,"",IF(D253="[for completion]","",D253/$D$249))</f>
        <v>0</v>
      </c>
    </row>
    <row r="254" outlineLevel="1">
      <c r="A254" s="150" t="s">
        <v>705</v>
      </c>
      <c r="B254" s="167" t="s">
        <v>2619</v>
      </c>
      <c r="C254" s="215">
        <v>0</v>
      </c>
      <c r="D254" s="218">
        <v>0</v>
      </c>
      <c r="F254" s="214">
        <f>IF($C$249=0,"",IF(C254="[for completion]","",C254/$C$249))</f>
        <v>0</v>
      </c>
      <c r="G254" s="214">
        <f>IF($D$249=0,"",IF(D254="[for completion]","",D254/$D$249))</f>
        <v>0</v>
      </c>
    </row>
    <row r="255" outlineLevel="1">
      <c r="A255" s="150" t="s">
        <v>706</v>
      </c>
      <c r="B255" s="167" t="s">
        <v>2620</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2621</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0.73375686</v>
      </c>
      <c r="E277" s="145"/>
      <c r="F277" s="145"/>
    </row>
    <row r="278">
      <c r="A278" s="150" t="s">
        <v>733</v>
      </c>
      <c r="B278" s="150" t="s">
        <v>97</v>
      </c>
      <c r="C278" s="184">
        <v>0</v>
      </c>
      <c r="E278" s="145"/>
      <c r="F278" s="145"/>
    </row>
    <row r="279">
      <c r="A279" s="150" t="s">
        <v>735</v>
      </c>
      <c r="B279" s="150" t="s">
        <v>734</v>
      </c>
      <c r="C279" s="184">
        <v>0.26624314</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2551</v>
      </c>
      <c r="C15" s="66" t="s">
        <v>2536</v>
      </c>
      <c r="D15" s="66" t="s">
        <v>2622</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2623</v>
      </c>
      <c r="C18" s="66" t="s">
        <v>2536</v>
      </c>
      <c r="D18" s="66" t="s">
        <v>2622</v>
      </c>
      <c r="E18" s="72"/>
      <c r="F18" s="72"/>
      <c r="G18" s="72"/>
      <c r="H18" s="64"/>
      <c r="L18" s="64"/>
      <c r="M18" s="64"/>
    </row>
    <row r="19">
      <c r="A19" s="66" t="s">
        <v>1383</v>
      </c>
      <c r="B19" s="83" t="s">
        <v>1371</v>
      </c>
      <c r="E19" s="72"/>
      <c r="F19" s="72"/>
      <c r="G19" s="72"/>
      <c r="H19" s="64"/>
      <c r="L19" s="64"/>
      <c r="M19" s="64"/>
    </row>
    <row r="20">
      <c r="A20" s="66" t="s">
        <v>1384</v>
      </c>
      <c r="B20" s="83" t="s">
        <v>1372</v>
      </c>
      <c r="C20" s="66" t="s">
        <v>2554</v>
      </c>
      <c r="D20" s="66" t="s">
        <v>2624</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2564</v>
      </c>
      <c r="D24" s="66" t="s">
        <v>2625</v>
      </c>
      <c r="E24" s="72"/>
      <c r="F24" s="72"/>
      <c r="G24" s="72"/>
      <c r="H24" s="64"/>
      <c r="L24" s="64"/>
      <c r="M24" s="64"/>
    </row>
    <row r="25" outlineLevel="1">
      <c r="A25" s="66" t="s">
        <v>1388</v>
      </c>
      <c r="B25" s="81" t="s">
        <v>2552</v>
      </c>
      <c r="C25" s="66" t="s">
        <v>2536</v>
      </c>
      <c r="D25" s="66" t="s">
        <v>2622</v>
      </c>
      <c r="E25" s="72"/>
      <c r="F25" s="72"/>
      <c r="G25" s="72"/>
      <c r="H25" s="64"/>
      <c r="L25" s="64"/>
      <c r="M25" s="64"/>
    </row>
    <row r="26" outlineLevel="1">
      <c r="A26" s="66" t="s">
        <v>1391</v>
      </c>
      <c r="B26" s="81" t="s">
        <v>2568</v>
      </c>
      <c r="C26" s="66" t="s">
        <v>2569</v>
      </c>
      <c r="E26" s="72"/>
      <c r="F26" s="72"/>
      <c r="G26" s="72"/>
      <c r="H26" s="64"/>
      <c r="L26" s="64"/>
      <c r="M26" s="64"/>
    </row>
    <row r="27" outlineLevel="1">
      <c r="A27" s="66" t="s">
        <v>1392</v>
      </c>
      <c r="B27" s="81" t="s">
        <v>2565</v>
      </c>
      <c r="C27" s="66" t="s">
        <v>2564</v>
      </c>
      <c r="D27" s="66" t="s">
        <v>2625</v>
      </c>
      <c r="E27" s="72"/>
      <c r="F27" s="72"/>
      <c r="G27" s="72"/>
      <c r="H27" s="64"/>
      <c r="L27" s="64"/>
      <c r="M27" s="64"/>
    </row>
    <row r="28" outlineLevel="1">
      <c r="A28" s="66" t="s">
        <v>1393</v>
      </c>
      <c r="B28" s="81" t="s">
        <v>2555</v>
      </c>
      <c r="C28" s="66" t="s">
        <v>2554</v>
      </c>
      <c r="D28" s="66" t="s">
        <v>2624</v>
      </c>
      <c r="E28" s="72"/>
      <c r="F28" s="72"/>
      <c r="G28" s="72"/>
      <c r="H28" s="64"/>
      <c r="L28" s="64"/>
      <c r="M28" s="64"/>
    </row>
    <row r="29" outlineLevel="1">
      <c r="A29" s="66" t="s">
        <v>1394</v>
      </c>
      <c r="B29" s="81" t="s">
        <v>2566</v>
      </c>
      <c r="C29" s="66" t="s">
        <v>2567</v>
      </c>
      <c r="E29" s="72"/>
      <c r="F29" s="72"/>
      <c r="G29" s="72"/>
      <c r="H29" s="64"/>
      <c r="L29" s="64"/>
      <c r="M29" s="64"/>
    </row>
    <row r="30" outlineLevel="1">
      <c r="A30" s="66" t="s">
        <v>1395</v>
      </c>
      <c r="B30" s="81" t="s">
        <v>2549</v>
      </c>
      <c r="C30" s="66" t="s">
        <v>2536</v>
      </c>
      <c r="D30" s="66" t="s">
        <v>2622</v>
      </c>
      <c r="E30" s="72"/>
      <c r="F30" s="72"/>
      <c r="G30" s="72"/>
      <c r="H30" s="64"/>
      <c r="L30" s="64"/>
      <c r="M30" s="64"/>
    </row>
    <row r="31" outlineLevel="1">
      <c r="A31" s="66" t="s">
        <v>1396</v>
      </c>
      <c r="B31" s="81" t="s">
        <v>2561</v>
      </c>
      <c r="C31" s="66" t="s">
        <v>2560</v>
      </c>
      <c r="D31" s="66" t="s">
        <v>2626</v>
      </c>
      <c r="E31" s="72"/>
      <c r="F31" s="72"/>
      <c r="G31" s="72"/>
      <c r="H31" s="64"/>
      <c r="L31" s="64"/>
      <c r="M31" s="64"/>
    </row>
    <row r="32" outlineLevel="1">
      <c r="A32" s="66" t="s">
        <v>1397</v>
      </c>
      <c r="B32" s="81" t="s">
        <v>2556</v>
      </c>
      <c r="C32" s="66" t="s">
        <v>2557</v>
      </c>
      <c r="D32" s="66" t="s">
        <v>2627</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83.2422</v>
      </c>
      <c r="H75" s="64"/>
    </row>
    <row r="76">
      <c r="A76" s="66" t="s">
        <v>1439</v>
      </c>
      <c r="B76" s="66" t="s">
        <v>1467</v>
      </c>
      <c r="C76" s="313">
        <v>370.3712</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2628</v>
      </c>
      <c r="C82" s="308">
        <v>0.001322</v>
      </c>
      <c r="D82" s="308" t="str">
        <f>IF(C82="","","ND2")</f>
        <v>ND2</v>
      </c>
      <c r="E82" s="308" t="str">
        <f>IF(C82="","","ND2")</f>
        <v>ND2</v>
      </c>
      <c r="F82" s="308" t="str">
        <f>IF(C82="","","ND2")</f>
        <v>ND2</v>
      </c>
      <c r="G82" s="308">
        <f>IF(C82="","",C82)</f>
        <v>0.001322</v>
      </c>
      <c r="H82" s="64"/>
    </row>
    <row r="83">
      <c r="A83" s="66" t="s">
        <v>1446</v>
      </c>
      <c r="B83" s="66" t="s">
        <v>2629</v>
      </c>
      <c r="C83" s="308">
        <v>0.00104176</v>
      </c>
      <c r="D83" s="308" t="str">
        <f>IF(C83="","","ND2")</f>
        <v>ND2</v>
      </c>
      <c r="E83" s="308" t="str">
        <f>IF(C83="","","ND2")</f>
        <v>ND2</v>
      </c>
      <c r="F83" s="308" t="str">
        <f>IF(C83="","","ND2")</f>
        <v>ND2</v>
      </c>
      <c r="G83" s="308">
        <f>IF(C83="","",C83)</f>
        <v>0.00104176</v>
      </c>
      <c r="H83" s="64"/>
    </row>
    <row r="84">
      <c r="A84" s="66" t="s">
        <v>1447</v>
      </c>
      <c r="B84" s="66" t="s">
        <v>2630</v>
      </c>
      <c r="C84" s="308">
        <v>6.681E-05</v>
      </c>
      <c r="D84" s="308" t="str">
        <f>IF(C84="","","ND2")</f>
        <v>ND2</v>
      </c>
      <c r="E84" s="308" t="str">
        <f>IF(C84="","","ND2")</f>
        <v>ND2</v>
      </c>
      <c r="F84" s="308" t="str">
        <f>IF(C84="","","ND2")</f>
        <v>ND2</v>
      </c>
      <c r="G84" s="308">
        <f>IF(C84="","",C84)</f>
        <v>6.681E-05</v>
      </c>
      <c r="H84" s="64"/>
    </row>
    <row r="85">
      <c r="A85" s="66" t="s">
        <v>1448</v>
      </c>
      <c r="B85" s="66" t="s">
        <v>2631</v>
      </c>
      <c r="C85" s="308">
        <v>0</v>
      </c>
      <c r="D85" s="308" t="str">
        <f>IF(C85="","","ND2")</f>
        <v>ND2</v>
      </c>
      <c r="E85" s="308" t="str">
        <f>IF(C85="","","ND2")</f>
        <v>ND2</v>
      </c>
      <c r="F85" s="308" t="str">
        <f>IF(C85="","","ND2")</f>
        <v>ND2</v>
      </c>
      <c r="G85" s="308">
        <f>IF(C85="","",C85)</f>
        <v>0</v>
      </c>
      <c r="H85" s="64"/>
    </row>
    <row r="86">
      <c r="A86" s="66" t="s">
        <v>1459</v>
      </c>
      <c r="B86" s="66" t="s">
        <v>2632</v>
      </c>
      <c r="C86" s="308">
        <v>0</v>
      </c>
      <c r="D86" s="308" t="str">
        <f>IF(C86="","","ND2")</f>
        <v>ND2</v>
      </c>
      <c r="E86" s="308" t="str">
        <f>IF(C86="","","ND2")</f>
        <v>ND2</v>
      </c>
      <c r="F86" s="308" t="str">
        <f>IF(C86="","","ND2")</f>
        <v>ND2</v>
      </c>
      <c r="G86" s="308">
        <f>IF(C86="","",C86)</f>
        <v>0</v>
      </c>
      <c r="H86" s="64"/>
    </row>
    <row r="87" outlineLevel="1">
      <c r="A87" s="66" t="s">
        <v>1449</v>
      </c>
      <c r="B87" s="66" t="s">
        <v>2633</v>
      </c>
      <c r="C87" s="308">
        <v>0.99756943</v>
      </c>
      <c r="D87" s="308" t="str">
        <f>IF(C87="","","ND2")</f>
        <v>ND2</v>
      </c>
      <c r="E87" s="308" t="str">
        <f>IF(C87="","","ND2")</f>
        <v>ND2</v>
      </c>
      <c r="F87" s="308" t="str">
        <f>IF(C87="","","ND2")</f>
        <v>ND2</v>
      </c>
      <c r="G87" s="308">
        <f>IF(C87="","",C87)</f>
        <v>0.99756943</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2021-09-07T14:19:49Z</dcterms:created>
  <dcterms:modified xsi:type="dcterms:W3CDTF">2021-09-07T14:19:49Z</dcterms:modified>
</cp:coreProperties>
</file>