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<sst xmlns="http://schemas.openxmlformats.org/spreadsheetml/2006/main" count="2459" uniqueCount="1777">
  <si>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</si>
  <si>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</si>
  <si>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</si>
  <si>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</si>
  <si>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</si>
  <si>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</si>
  <si>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</si>
  <si>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</si>
  <si>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</si>
  <si>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</si>
  <si>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</si>
  <si>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</si>
  <si>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</si>
  <si>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</si>
  <si>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</si>
  <si>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</si>
  <si>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</si>
  <si>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</si>
  <si>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</si>
  <si>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</si>
  <si>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</si>
  <si>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</si>
  <si>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</si>
  <si>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</si>
  <si>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</si>
  <si>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</si>
  <si>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</si>
  <si>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</si>
  <si>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</si>
  <si>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</si>
  <si>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</si>
  <si>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</si>
  <si>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</si>
  <si>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</si>
  <si>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</si>
  <si>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</si>
  <si>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</si>
  <si>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</si>
  <si>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</si>
  <si>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</si>
  <si>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</si>
  <si>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</si>
  <si>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</si>
  <si>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</si>
  <si>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</si>
  <si>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</si>
  <si>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</si>
  <si>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</si>
  <si>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</si>
  <si>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</si>
  <si>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</si>
  <si>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</si>
  <si>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</si>
  <si>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</si>
  <si>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</si>
  <si>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</si>
  <si>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</si>
  <si>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</si>
  <si>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</si>
  <si>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</si>
  <si>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</si>
  <si>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</si>
  <si>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</si>
  <si>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</si>
  <si>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</si>
  <si>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</si>
  <si>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</si>
  <si>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</si>
  <si>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</si>
  <si>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</si>
  <si>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</si>
  <si>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</si>
  <si>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</si>
  <si>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</si>
  <si>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</si>
  <si>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</si>
  <si>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</si>
  <si>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</si>
  <si>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</si>
  <si>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</si>
  <si>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</si>
  <si>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</si>
  <si>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</si>
  <si>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</si>
  <si>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</si>
  <si>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</si>
  <si>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</si>
  <si>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</si>
  <si>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</si>
  <si>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</si>
  <si>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</si>
  <si>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</si>
  <si>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</si>
  <si>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</si>
  <si>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</si>
  <si>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</si>
  <si>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</si>
  <si>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</si>
  <si>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</si>
  <si>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</si>
  <si>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</si>
  <si>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</si>
  <si>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</si>
  <si>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</si>
  <si>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</si>
  <si>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</si>
  <si>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</si>
  <si>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</si>
  <si>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</si>
  <si>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</si>
  <si>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</si>
  <si>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</si>
  <si>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</si>
  <si>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</si>
  <si>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</si>
  <si>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</si>
  <si>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</si>
  <si>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</si>
  <si>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</si>
  <si>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</si>
  <si>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</si>
  <si>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</si>
  <si>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</si>
  <si>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</si>
  <si>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</si>
  <si>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</si>
  <si>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</si>
  <si>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</si>
  <si>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</si>
  <si>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</si>
  <si>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</si>
  <si>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</si>
  <si>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</si>
  <si>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</si>
  <si>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</si>
  <si>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</si>
  <si>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</si>
  <si>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</si>
  <si>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</si>
  <si>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</si>
  <si>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</si>
  <si>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</si>
  <si>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</si>
  <si>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</si>
  <si>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</si>
  <si>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</si>
  <si>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</si>
  <si>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</si>
  <si>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</si>
  <si>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</si>
  <si>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</si>
  <si>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</si>
  <si>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</si>
  <si>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</si>
  <si>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</si>
  <si>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</si>
  <si>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</si>
  <si>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</si>
  <si>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</si>
  <si>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</si>
  <si>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</si>
  <si>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</si>
  <si>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</si>
  <si>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</si>
  <si>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</si>
  <si>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</si>
  <si>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</si>
  <si>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</si>
  <si>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</si>
  <si>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</si>
  <si>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</si>
  <si>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</si>
  <si>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</si>
  <si>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</si>
  <si>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</si>
  <si>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</si>
  <si>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</si>
  <si>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</si>
  <si>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</si>
  <si>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</si>
  <si>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</si>
  <si>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</si>
  <si>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</si>
  <si>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</si>
  <si>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</si>
  <si>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</si>
  <si>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</si>
  <si>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</si>
  <si>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</si>
  <si>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</si>
  <si>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</si>
  <si>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</si>
  <si>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</si>
  <si>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</si>
  <si>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</si>
  <si>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</si>
  <si>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</si>
  <si>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</si>
  <si>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</si>
  <si>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</si>
  <si>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</si>
  <si>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</si>
  <si>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</si>
  <si>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</si>
  <si>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</si>
  <si>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</si>
  <si>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</si>
  <si>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</si>
  <si>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</si>
  <si>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</si>
  <si>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</si>
  <si>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</si>
  <si>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</si>
  <si>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</si>
  <si>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</si>
  <si>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</si>
  <si>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</si>
  <si>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</si>
  <si>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</si>
  <si>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</si>
  <si>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</si>
  <si>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</si>
  <si>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</si>
  <si>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</si>
  <si>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</si>
  <si>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</si>
  <si>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</si>
  <si>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</si>
  <si>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</si>
  <si>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</si>
  <si>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</si>
  <si>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</si>
  <si>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</si>
  <si>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</si>
  <si>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</si>
  <si>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</si>
  <si>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</si>
  <si>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</si>
  <si>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</si>
  <si>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</si>
  <si>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</si>
  <si>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</si>
  <si>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</si>
  <si>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</si>
  <si>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</si>
  <si>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</si>
  <si>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</si>
  <si>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</si>
  <si>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</si>
  <si>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</si>
  <si>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</si>
  <si>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</si>
  <si>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</si>
  <si>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</si>
  <si>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</si>
  <si>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</si>
  <si>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</si>
  <si>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</si>
  <si>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</si>
  <si>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</si>
  <si>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</si>
  <si>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</si>
  <si>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</si>
  <si>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</si>
  <si>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</si>
  <si>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</si>
  <si>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</si>
  <si>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</si>
  <si>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</si>
  <si>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</si>
  <si>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</si>
  <si>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</si>
  <si>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</si>
  <si>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</si>
  <si>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</si>
  <si>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</si>
  <si>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</si>
  <si>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</si>
  <si>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</si>
  <si>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</si>
  <si>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</si>
  <si>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</si>
  <si>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</si>
  <si>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</si>
  <si>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</si>
  <si>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</si>
  <si>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</si>
  <si>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</si>
  <si>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</si>
  <si>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</si>
  <si>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</si>
  <si>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</si>
  <si>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</si>
  <si>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</si>
  <si>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</si>
  <si>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</si>
  <si>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</si>
  <si>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</si>
  <si>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</si>
  <si>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</si>
  <si>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</si>
  <si>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</si>
  <si>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</si>
  <si>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</si>
  <si>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</si>
  <si>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</si>
  <si>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</si>
  <si>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</si>
  <si>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</si>
  <si>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</si>
  <si>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</si>
  <si>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</si>
  <si>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</si>
  <si>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</si>
  <si>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</si>
  <si>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</si>
  <si>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</si>
  <si>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</si>
  <si>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</si>
  <si>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</si>
  <si>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</si>
  <si>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</si>
  <si>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</si>
  <si>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</si>
  <si>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</si>
  <si>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</si>
  <si>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</si>
  <si>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</si>
  <si>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</si>
  <si>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</si>
  <si>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</si>
  <si>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</si>
  <si>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</si>
  <si>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</si>
  <si>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</si>
  <si>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</si>
  <si>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</si>
  <si>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</si>
  <si>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</si>
  <si>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</si>
  <si>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</si>
  <si>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</si>
  <si>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</si>
  <si>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</si>
  <si>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</si>
  <si>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</si>
  <si>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</si>
  <si>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</si>
  <si>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</si>
  <si>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</si>
  <si>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</si>
  <si>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</si>
  <si>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</si>
  <si>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</si>
  <si>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</si>
  <si>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</si>
  <si>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</si>
  <si>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</si>
  <si>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</si>
  <si>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</si>
  <si>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</si>
  <si>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</si>
  <si>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</si>
  <si>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</si>
  <si>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</si>
  <si>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</si>
  <si>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</si>
  <si>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</si>
  <si>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</si>
  <si>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</si>
  <si>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</si>
  <si>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</si>
  <si>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</si>
  <si>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</si>
  <si>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</si>
  <si>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</si>
  <si>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</si>
  <si>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</si>
  <si>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</si>
  <si>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</si>
  <si>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</si>
  <si>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</si>
  <si>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</si>
  <si>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</si>
  <si>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</si>
  <si>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</si>
  <si>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</si>
  <si>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</si>
  <si>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</si>
  <si>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</si>
  <si>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</si>
  <si>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</si>
  <si>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</si>
  <si>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</si>
  <si>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</si>
  <si>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</si>
  <si>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</si>
  <si>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</si>
  <si>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</si>
  <si>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</si>
  <si>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</si>
  <si>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</si>
  <si>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</si>
  <si>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</si>
  <si>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</si>
  <si>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</si>
  <si>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</si>
  <si>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</si>
  <si>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</si>
  <si>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</si>
  <si>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</si>
  <si>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</si>
  <si>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</si>
  <si>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</si>
  <si>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</si>
  <si>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</si>
  <si>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</si>
  <si>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</si>
  <si>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</si>
  <si>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</si>
  <si>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</si>
  <si>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</si>
  <si>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</si>
  <si>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</si>
  <si>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</si>
  <si>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</si>
  <si>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</si>
  <si>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</si>
  <si>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</si>
  <si>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</si>
  <si>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</si>
  <si>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</si>
  <si>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</si>
  <si>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</si>
  <si>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</si>
  <si>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</si>
  <si>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</si>
  <si>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</si>
  <si>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</si>
  <si>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</si>
  <si>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</si>
  <si>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</si>
  <si>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</si>
  <si>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</si>
  <si>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</si>
  <si>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</si>
  <si>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</si>
  <si>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</si>
  <si>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</si>
  <si>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</si>
  <si>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</si>
  <si>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</si>
  <si>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</si>
  <si>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</si>
  <si>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</si>
  <si>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</si>
  <si>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</si>
  <si>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</si>
  <si>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</si>
  <si>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</si>
  <si>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</si>
  <si>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</si>
  <si>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</si>
  <si>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</si>
  <si>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</si>
  <si>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</si>
  <si>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</si>
  <si>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</si>
  <si>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</si>
  <si>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</si>
  <si>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</si>
  <si>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</si>
  <si>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</si>
  <si>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</si>
  <si>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</si>
  <si>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</si>
  <si>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</si>
  <si>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</si>
  <si>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</si>
  <si>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</si>
  <si>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</si>
  <si>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</si>
  <si>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</si>
  <si>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</si>
  <si>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</si>
  <si>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</si>
  <si>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</si>
  <si>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</si>
  <si>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</si>
  <si>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</si>
  <si>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</si>
  <si>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</si>
  <si>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</si>
  <si>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</si>
  <si>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</si>
  <si>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</si>
  <si>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</si>
  <si>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</si>
  <si>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</si>
  <si>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</si>
  <si>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</si>
  <si>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</si>
  <si>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</si>
  <si>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</si>
  <si>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</si>
  <si>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</si>
  <si>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</si>
  <si>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</si>
  <si>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</si>
  <si>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</si>
  <si>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</si>
  <si>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</si>
  <si>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</si>
  <si>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</si>
  <si>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</si>
  <si>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</si>
  <si>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</si>
  <si>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</si>
  <si>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</si>
  <si>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</si>
  <si>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</si>
  <si>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</si>
  <si>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</si>
  <si>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</si>
  <si>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</si>
  <si>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</si>
  <si>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</si>
  <si>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</si>
  <si>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</si>
  <si>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</si>
  <si>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</si>
  <si>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</si>
  <si>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</si>
  <si>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</si>
  <si>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</si>
  <si>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</si>
  <si>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</si>
  <si>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</si>
  <si>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</si>
  <si>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</si>
  <si>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</si>
  <si>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</si>
  <si>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</si>
  <si>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</si>
  <si>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</si>
  <si>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</si>
  <si>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</si>
  <si>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</si>
  <si>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</si>
  <si>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</si>
  <si>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</si>
  <si>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</si>
  <si>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</si>
  <si>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</si>
  <si>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</si>
  <si>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</si>
  <si>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</si>
  <si>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</si>
  <si>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</si>
  <si>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</si>
  <si>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</si>
  <si>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</si>
  <si>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</si>
  <si>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</si>
  <si>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</si>
  <si>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</si>
  <si>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</si>
  <si>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</si>
  <si>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</si>
  <si>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</si>
  <si>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</si>
  <si>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</si>
  <si>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</si>
  <si>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</si>
  <si>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</si>
  <si>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</si>
  <si>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</si>
  <si>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</si>
  <si>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</si>
  <si>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</si>
  <si>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</si>
  <si>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</si>
  <si>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</si>
  <si>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</si>
  <si>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</si>
  <si>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</si>
  <si>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</si>
  <si>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</si>
  <si>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</si>
  <si>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</si>
  <si>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</si>
  <si>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</si>
  <si>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</si>
  <si>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</si>
  <si>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</si>
  <si>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</si>
  <si>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</si>
  <si>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</si>
  <si>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</si>
  <si>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</si>
  <si>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</si>
  <si>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</si>
  <si>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</si>
  <si>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</si>
  <si>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</si>
  <si>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</si>
  <si>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</si>
  <si>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</si>
  <si>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</si>
  <si>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</si>
  <si>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</si>
  <si>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</si>
  <si>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</si>
  <si>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</si>
  <si>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</si>
  <si>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</si>
  <si>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</si>
  <si>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</si>
  <si>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</si>
  <si>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</si>
  <si>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</si>
  <si>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</si>
  <si>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</si>
  <si>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</si>
  <si>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</si>
  <si>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</si>
  <si>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</si>
  <si>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</si>
  <si>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</si>
  <si>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</si>
  <si>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</si>
  <si>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</si>
  <si>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</si>
  <si>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</si>
  <si>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</si>
  <si>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</si>
  <si>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</si>
  <si>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</si>
  <si>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</si>
  <si>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</si>
  <si>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</si>
  <si>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</si>
  <si>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</si>
  <si>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</si>
  <si>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</si>
  <si>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</si>
  <si>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</si>
  <si>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</si>
  <si>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</si>
  <si>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</si>
  <si>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</si>
  <si>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</si>
  <si>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</si>
  <si>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</si>
  <si>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</si>
  <si>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</si>
  <si>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</si>
  <si>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</si>
  <si>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</si>
  <si>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</si>
  <si>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</si>
  <si>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</si>
  <si>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</si>
  <si>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</si>
  <si>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</si>
  <si>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</si>
  <si>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</si>
  <si>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</si>
  <si>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</si>
  <si>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</si>
  <si>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</si>
  <si>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</si>
  <si>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</si>
  <si>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</si>
  <si>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</si>
  <si>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</si>
  <si>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</si>
  <si>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</si>
  <si>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</si>
  <si>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</si>
  <si>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</si>
  <si>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</si>
  <si>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</si>
  <si>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</si>
  <si>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</si>
  <si>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</si>
  <si>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</si>
  <si>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</si>
  <si>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</si>
  <si>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</si>
  <si>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</si>
  <si>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</si>
  <si>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</si>
  <si>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</si>
  <si>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</si>
  <si>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</si>
  <si>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</si>
  <si>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</si>
  <si>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</si>
  <si>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</si>
  <si>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</si>
  <si>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</si>
  <si>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</si>
  <si>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</si>
  <si>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</si>
  <si>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</si>
  <si>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</si>
  <si>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</si>
  <si>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</si>
  <si>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</si>
  <si>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</si>
  <si>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</si>
  <si>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</si>
  <si>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</si>
  <si>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</si>
  <si>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</si>
  <si>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</si>
  <si>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</si>
  <si>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</si>
  <si>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</si>
  <si>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</si>
  <si>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</si>
  <si>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</si>
  <si>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</si>
  <si>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</si>
  <si>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</si>
  <si>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</si>
  <si>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</si>
  <si>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</si>
  <si>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</si>
  <si>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</si>
  <si>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</si>
  <si>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</si>
  <si>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</si>
  <si>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</si>
  <si>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</si>
  <si>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</si>
  <si>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</si>
  <si>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</si>
  <si>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</si>
  <si>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</si>
  <si>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</si>
  <si>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</si>
  <si>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</si>
  <si>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</si>
  <si>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</si>
  <si>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</si>
  <si>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</si>
  <si>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</si>
  <si>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</si>
  <si>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</si>
  <si>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</si>
  <si>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</si>
  <si>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</si>
  <si>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</si>
  <si>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</si>
  <si>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</si>
  <si>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</si>
  <si>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</si>
  <si>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</si>
  <si>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</si>
  <si>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</si>
  <si>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</si>
  <si>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</si>
  <si>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</si>
  <si>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</si>
  <si>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</si>
  <si>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</si>
  <si>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</si>
  <si>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</si>
  <si>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</si>
  <si>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</si>
  <si>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</si>
  <si>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</si>
  <si>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</si>
  <si>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</si>
  <si>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</si>
  <si>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</si>
  <si>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</si>
  <si>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</si>
  <si>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</si>
  <si>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</si>
  <si>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</si>
  <si>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</si>
  <si>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</si>
  <si>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</si>
  <si>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</si>
  <si>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</si>
  <si>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</si>
  <si>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</si>
  <si>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</si>
  <si>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</si>
  <si>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</si>
  <si>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</si>
  <si>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</si>
  <si>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</si>
  <si>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</si>
  <si>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</si>
  <si>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</si>
  <si>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</si>
  <si>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</si>
  <si>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</si>
  <si>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</si>
  <si>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</si>
  <si>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</si>
  <si>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</si>
  <si>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</si>
  <si>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</si>
  <si>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</si>
  <si>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</si>
  <si>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</si>
  <si>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</si>
  <si>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</si>
  <si>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</si>
  <si>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</si>
  <si>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</si>
  <si>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</si>
  <si>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</si>
  <si>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</si>
  <si>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</si>
  <si>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</si>
  <si>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</si>
  <si>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</si>
  <si>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</si>
  <si>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</si>
  <si>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</si>
  <si>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</si>
  <si>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</si>
  <si>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</si>
  <si>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</si>
  <si>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</si>
  <si>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</si>
  <si>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</si>
  <si>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</si>
  <si>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</si>
  <si>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</si>
  <si>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</si>
  <si>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</si>
  <si>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</si>
  <si>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</si>
  <si>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</si>
  <si>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</si>
  <si>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</si>
  <si>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</si>
  <si>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</si>
  <si>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</si>
  <si>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</si>
  <si>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</si>
  <si>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</si>
  <si>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</si>
  <si>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</si>
  <si>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</si>
  <si>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</si>
  <si>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</si>
  <si>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</si>
  <si>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</si>
  <si>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</si>
  <si>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</si>
  <si>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</si>
  <si>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</si>
  <si>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</si>
  <si>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</si>
  <si>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</si>
  <si>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</si>
  <si>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</si>
  <si>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</si>
  <si>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</si>
  <si>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</si>
  <si>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</si>
  <si>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</si>
  <si>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</si>
  <si>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</si>
  <si>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</si>
  <si>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</si>
  <si>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</si>
  <si>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</si>
  <si>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</si>
  <si>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</si>
  <si>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</si>
  <si>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</si>
  <si>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</si>
  <si>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</si>
  <si>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</si>
  <si>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</si>
  <si>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</si>
  <si>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</si>
  <si>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</si>
  <si>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</si>
  <si>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</si>
  <si>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</si>
  <si>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</si>
  <si>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</si>
  <si>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</si>
  <si>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</si>
  <si>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</si>
  <si>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</si>
  <si>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</si>
  <si>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</si>
  <si>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</si>
  <si>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</si>
  <si>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</si>
  <si>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</si>
  <si>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</si>
  <si>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</si>
  <si>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</si>
  <si>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</si>
  <si>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</si>
  <si>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</si>
  <si>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</si>
  <si>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</si>
  <si>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</si>
  <si>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</si>
  <si>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</si>
  <si>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</si>
  <si>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</si>
  <si>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</si>
  <si>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</si>
  <si>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</si>
  <si>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</si>
  <si>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</si>
  <si>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</si>
  <si>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</si>
  <si>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</si>
  <si>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</si>
  <si>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</si>
  <si>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</si>
  <si>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</si>
  <si>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</si>
  <si>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</si>
  <si>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</si>
  <si>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</si>
  <si>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</si>
  <si>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</si>
  <si>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</si>
  <si>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</si>
  <si>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</si>
  <si>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</si>
  <si>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</si>
  <si>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</si>
  <si>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</si>
  <si>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</si>
  <si>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</si>
  <si>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</si>
  <si>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</si>
  <si>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</si>
  <si>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</si>
  <si>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</si>
  <si>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</si>
  <si>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</si>
  <si>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</si>
  <si>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</si>
  <si>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</si>
  <si>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</si>
  <si>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</si>
  <si>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</si>
  <si>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</si>
  <si>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</si>
  <si>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</si>
  <si>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</si>
  <si>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</si>
  <si>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</si>
  <si>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</si>
  <si>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</si>
  <si>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</si>
  <si>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</si>
  <si>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</si>
  <si>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</si>
  <si>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</si>
  <si>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</si>
  <si>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</si>
  <si>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</si>
  <si>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</si>
  <si>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</si>
  <si>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</si>
  <si>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</si>
  <si>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</si>
  <si>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</si>
  <si>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</si>
  <si>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</si>
  <si>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</si>
  <si>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</si>
  <si>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</si>
  <si>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</si>
  <si>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</si>
  <si>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</si>
  <si>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</si>
  <si>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</si>
  <si>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</si>
  <si>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</si>
  <si>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</si>
  <si>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</si>
  <si>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</si>
  <si>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</si>
  <si>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</si>
  <si>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</si>
  <si>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</si>
  <si>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</si>
  <si>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</si>
  <si>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</si>
  <si>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</si>
  <si>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</si>
  <si>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</si>
  <si>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</si>
  <si>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</si>
  <si>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</si>
  <si>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</si>
  <si>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</si>
  <si>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</si>
  <si>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</si>
  <si>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</si>
  <si>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</si>
  <si>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</si>
  <si>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</si>
  <si>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</si>
  <si>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</si>
  <si>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</si>
  <si>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</si>
  <si>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</si>
  <si>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</si>
  <si>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</si>
  <si>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</si>
  <si>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</si>
  <si>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</si>
  <si>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</si>
  <si>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</si>
  <si>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</si>
  <si>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</si>
  <si>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</si>
  <si>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</si>
  <si>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</si>
  <si>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</si>
  <si>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</si>
  <si>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</si>
  <si>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</si>
  <si>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</si>
  <si>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</si>
  <si>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</si>
  <si>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</si>
  <si>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</si>
  <si>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</si>
  <si>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</si>
  <si>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</si>
  <si>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</si>
  <si>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</si>
  <si>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</si>
  <si>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</si>
  <si>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</si>
  <si>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</si>
  <si>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</si>
  <si>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</si>
  <si>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</si>
  <si>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</si>
  <si>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</si>
  <si>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</si>
  <si>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</si>
  <si>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</si>
  <si>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</si>
  <si>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</si>
  <si>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</si>
  <si>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</si>
  <si>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</si>
  <si>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</si>
  <si>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</si>
  <si>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</si>
  <si>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</si>
  <si>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</si>
  <si>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</si>
  <si>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</si>
  <si>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</si>
  <si>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</si>
  <si>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</si>
  <si>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</si>
  <si>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</si>
  <si>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</si>
  <si>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</si>
  <si>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</si>
  <si>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</si>
  <si>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</si>
  <si>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</si>
  <si>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</si>
  <si>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</si>
  <si>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</si>
  <si>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</si>
  <si>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</si>
  <si>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</si>
  <si>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</si>
  <si>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</si>
  <si>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</si>
  <si>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</si>
  <si>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</si>
  <si>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</si>
  <si>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</si>
  <si>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</si>
  <si>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</si>
  <si>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</si>
  <si>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</si>
  <si>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</si>
  <si>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</si>
  <si>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</si>
  <si>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</si>
  <si>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</si>
  <si>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</si>
  <si>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</si>
  <si>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</si>
  <si>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</si>
  <si>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</si>
  <si>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</si>
  <si>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</si>
  <si>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</si>
  <si>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</si>
  <si>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</si>
  <si>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</si>
  <si>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</si>
  <si>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</si>
  <si>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</si>
  <si>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</si>
  <si>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</si>
  <si>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</si>
  <si>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</si>
  <si>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</si>
  <si>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</si>
  <si>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</si>
  <si>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</si>
  <si>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</si>
  <si>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</si>
  <si>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</si>
  <si>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</si>
  <si>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</si>
  <si>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</si>
  <si>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</si>
  <si>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</si>
  <si>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</si>
  <si>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</si>
  <si>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</si>
  <si>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</si>
  <si>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</si>
  <si>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</si>
  <si>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</si>
  <si>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</si>
  <si>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</si>
  <si>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</si>
  <si>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</si>
  <si>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</si>
  <si>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</si>
  <si>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</si>
  <si>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</si>
  <si>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</si>
  <si>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</si>
  <si>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</si>
  <si>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</si>
  <si>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</si>
  <si>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</si>
  <si>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</si>
  <si>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</si>
  <si>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</si>
  <si>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</si>
  <si>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</si>
  <si>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</si>
  <si>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</si>
  <si>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</si>
  <si>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</si>
  <si>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</si>
  <si>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</si>
  <si>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</si>
  <si>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</si>
  <si>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</si>
  <si>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</si>
  <si>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</si>
  <si>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</si>
  <si>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</si>
  <si>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</si>
  <si>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</si>
  <si>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</si>
  <si>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</si>
  <si>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</si>
  <si>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</si>
  <si>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</si>
  <si>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</si>
  <si>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</si>
  <si>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</si>
  <si>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</si>
  <si>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</si>
  <si>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</si>
  <si>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</si>
  <si>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</si>
  <si>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</si>
  <si>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</si>
  <si>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</si>
  <si>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</si>
  <si>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</si>
  <si>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</si>
  <si>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</si>
  <si>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</si>
  <si>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</si>
  <si>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</si>
  <si>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</si>
  <si>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</si>
  <si>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</si>
  <si>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</si>
  <si>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</si>
  <si>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</si>
  <si>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</si>
  <si>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</si>
  <si>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</si>
  <si>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</si>
  <si>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</si>
  <si>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</si>
  <si>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</si>
  <si>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</si>
  <si>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</si>
  <si>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</si>
  <si>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</si>
  <si>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</si>
  <si>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</si>
  <si>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</si>
  <si>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</si>
  <si>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</si>
  <si>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</si>
  <si>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</si>
  <si>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</si>
  <si>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</si>
  <si>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</si>
  <si>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</si>
  <si>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</si>
  <si>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</si>
  <si>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</si>
  <si>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</si>
  <si>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</si>
  <si>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</si>
  <si>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</si>
  <si>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</si>
  <si>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</si>
  <si>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</si>
  <si>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</si>
  <si>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</si>
  <si>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</si>
  <si>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</si>
  <si>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</si>
  <si>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</si>
  <si>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</si>
  <si>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</si>
  <si>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</si>
  <si>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</si>
  <si>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</si>
  <si>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</si>
  <si>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</si>
  <si>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</si>
  <si>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</si>
  <si>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</si>
  <si>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</si>
  <si>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</si>
  <si>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</si>
  <si>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</si>
  <si>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</si>
  <si>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</si>
  <si>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</si>
  <si>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</si>
  <si>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</si>
  <si>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</si>
  <si>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</si>
  <si>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</si>
  <si>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</si>
  <si>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</si>
  <si>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</si>
  <si>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</si>
  <si>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</si>
  <si>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</si>
  <si>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</si>
  <si>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</si>
  <si>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</si>
  <si>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</si>
  <si>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</si>
  <si>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</si>
  <si>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</si>
  <si>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</si>
  <si>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</si>
  <si>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</si>
  <si>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</si>
  <si>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</si>
  <si>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</si>
  <si>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</si>
  <si>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</si>
  <si>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</si>
  <si>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</si>
  <si>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</si>
  <si>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</si>
  <si>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</si>
  <si>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</si>
  <si>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</si>
  <si>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</si>
  <si>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</si>
  <si>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</si>
  <si>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</si>
  <si>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</si>
  <si>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</si>
  <si>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</si>
  <si>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</si>
  <si>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</si>
  <si>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</si>
  <si>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</si>
  <si>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</si>
  <si>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</si>
  <si>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</si>
  <si>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</si>
  <si>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</si>
  <si>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</si>
  <si>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</si>
  <si>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</si>
  <si>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</si>
  <si>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</si>
  <si>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</si>
  <si>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</si>
  <si>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</si>
  <si>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</si>
  <si>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</si>
  <si>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</si>
  <si>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</si>
  <si>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</si>
  <si>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</si>
  <si>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</si>
  <si>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</si>
  <si>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</si>
  <si>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</si>
  <si>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</si>
  <si>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</si>
  <si>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</si>
  <si>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</si>
  <si>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</si>
  <si>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</si>
  <si>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</si>
  <si>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</si>
  <si>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</si>
  <si>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</si>
  <si>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</si>
  <si>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</si>
  <si>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</si>
  <si>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</si>
  <si>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</si>
  <si>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</si>
  <si>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</si>
  <si>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</si>
  <si>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</si>
  <si>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</si>
  <si>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</si>
  <si>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</si>
  <si>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</si>
  <si>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</si>
  <si>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</si>
  <si>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</si>
  <si>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</si>
  <si>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</si>
  <si>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</si>
  <si>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</si>
  <si>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</si>
  <si>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</si>
  <si>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</si>
  <si>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</si>
  <si>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</si>
  <si>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</si>
  <si>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</si>
  <si>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</si>
  <si>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</si>
  <si>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</si>
  <si>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</si>
  <si>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</si>
  <si>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</si>
  <si>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</si>
  <si>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</si>
  <si>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</si>
  <si>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</si>
  <si>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</si>
  <si>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</si>
  <si>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</si>
  <si>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</si>
  <si>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</si>
  <si>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</si>
  <si>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</si>
  <si>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</si>
  <si>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</si>
  <si>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</si>
  <si>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</si>
  <si>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</si>
  <si>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</si>
  <si>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</si>
  <si>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</si>
  <si>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</si>
  <si>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</si>
  <si>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</si>
  <si>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</si>
  <si>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</si>
  <si>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</si>
  <si>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</si>
  <si>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</si>
  <si>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</si>
  <si>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</si>
  <si>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</si>
  <si>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</si>
  <si>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</si>
  <si>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</si>
  <si>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</si>
  <si>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</si>
  <si>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</si>
  <si>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</si>
  <si>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</si>
  <si>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</si>
  <si>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</si>
  <si>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</si>
  <si>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</si>
  <si>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</si>
  <si>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</si>
  <si>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</si>
  <si>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</si>
  <si>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</si>
  <si>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</si>
  <si>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</si>
  <si>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</si>
  <si>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</si>
  <si>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</si>
  <si>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</si>
  <si>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</si>
  <si>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</si>
  <si>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</si>
  <si>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</si>
  <si>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</si>
  <si>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</si>
  <si>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</si>
  <si>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</si>
  <si>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</si>
  <si>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</si>
  <si>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</si>
  <si>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</si>
  <si>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</si>
  <si>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</si>
  <si>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</si>
  <si>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</si>
  <si>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</si>
  <si>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</si>
  <si>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</si>
  <si>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</si>
  <si>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</si>
  <si>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</si>
  <si>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</si>
  <si>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</si>
  <si>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</si>
  <si>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</si>
  <si>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</si>
  <si>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</si>
  <si>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</si>
  <si>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</si>
  <si>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</si>
  <si>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</si>
  <si>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</si>
  <si>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</si>
  <si>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</si>
  <si>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</si>
  <si>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</si>
  <si>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</si>
  <si>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</si>
  <si>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</si>
  <si>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</si>
  <si>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</si>
  <si>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</si>
  <si>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</si>
  <si>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</si>
  <si>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</si>
  <si>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</si>
  <si>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</si>
  <si>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</si>
  <si>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</si>
  <si>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</si>
  <si>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</si>
  <si>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</si>
  <si>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</si>
  <si>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</si>
  <si>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</si>
  <si>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</si>
  <si>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</si>
  <si>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</si>
  <si>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</si>
  <si>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</si>
  <si>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</si>
  <si>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</si>
  <si>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</si>
  <si>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</si>
  <si>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</si>
  <si>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</si>
  <si>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</si>
  <si>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</si>
  <si>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</si>
  <si>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</si>
  <si>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</si>
  <si>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</si>
  <si>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</si>
  <si>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</si>
  <si>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</si>
  <si>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</si>
  <si>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</si>
  <si>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</si>
  <si>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</si>
  <si>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</si>
  <si>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</si>
  <si>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</si>
  <si>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</si>
  <si>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</si>
  <si>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</si>
  <si>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</si>
  <si>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</si>
  <si>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</si>
  <si>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</si>
  <si>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</si>
  <si>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</si>
  <si>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</si>
  <si>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</si>
  <si>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</si>
  <si>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</si>
  <si>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</si>
  <si>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</si>
  <si>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</si>
  <si>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</si>
  <si>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</si>
  <si>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</si>
  <si>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</si>
  <si>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</si>
  <si>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</si>
  <si>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</si>
  <si>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</si>
  <si>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</si>
  <si>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</si>
  <si>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</si>
  <si>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</si>
  <si>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</si>
  <si>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</si>
  <si>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</si>
  <si>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</si>
  <si>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</si>
  <si>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</si>
  <si>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</si>
  <si>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</si>
  <si>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</si>
  <si>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</si>
  <si>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</si>
  <si>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</si>
  <si>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</si>
  <si>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</si>
  <si>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</si>
  <si>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</si>
  <si>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</si>
  <si>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</si>
  <si>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</si>
  <si>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</si>
  <si>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</si>
  <si>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</si>
  <si>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</si>
  <si>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</si>
  <si>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</si>
  <si>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</si>
  <si>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</si>
  <si>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</si>
  <si>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</si>
  <si>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</si>
  <si>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</si>
  <si>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</si>
  <si>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</si>
  <si>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</si>
  <si>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</si>
  <si>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</si>
  <si>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</si>
  <si>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</si>
  <si>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</si>
  <si>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</si>
  <si>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</si>
  <si>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</si>
  <si>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</si>
  <si>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</si>
  <si>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</si>
  <si>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</si>
  <si>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</si>
  <si>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</si>
  <si>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</si>
  <si>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</si>
  <si>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</si>
  <si>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</si>
  <si>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</si>
  <si>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</si>
  <si>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</si>
  <si>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</si>
  <si>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</si>
  <si>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</si>
  <si>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</si>
  <si>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</si>
  <si>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</si>
  <si>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</si>
  <si>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</si>
  <si>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</si>
  <si>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</si>
  <si>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</si>
  <si>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</si>
  <si>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</si>
  <si>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</si>
  <si>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</si>
  <si>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</si>
  <si>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</si>
  <si>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</si>
  <si>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</si>
  <si>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</si>
  <si>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</si>
  <si>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</si>
  <si>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</si>
  <si>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</si>
  <si>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</si>
  <si>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</si>
  <si>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</si>
  <si>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</si>
  <si>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</si>
  <si>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</si>
  <si>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</si>
  <si>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</si>
  <si>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</si>
  <si>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</si>
  <si>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</si>
  <si>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</si>
  <si>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</si>
  <si>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</si>
  <si>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</si>
  <si>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</si>
  <si>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</si>
  <si>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</si>
  <si>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</si>
  <si>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</si>
  <si>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</si>
  <si>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</si>
  <si>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</si>
  <si>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</si>
  <si>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</si>
  <si>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</si>
  <si>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</si>
  <si>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</si>
  <si>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</si>
  <si>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</si>
  <si>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</si>
  <si>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</si>
  <si>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</si>
  <si>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</si>
  <si>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</si>
  <si>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</si>
  <si>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</si>
  <si>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</si>
  <si>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</si>
  <si>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</si>
  <si>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</si>
  <si>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</si>
  <si>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</si>
  <si>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</si>
  <si>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</si>
  <si>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</si>
  <si>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</si>
  <si>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</si>
  <si>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</si>
  <si>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</si>
  <si>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</si>
  <si>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</si>
  <si>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</si>
  <si>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</si>
  <si>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</si>
  <si>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</si>
  <si>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</si>
  <si>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</si>
  <si>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</si>
  <si>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</si>
  <si>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</si>
  <si>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</si>
  <si>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</si>
  <si>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</si>
  <si>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</si>
  <si>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</si>
  <si>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</si>
  <si>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</si>
  <si>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</si>
  <si>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</si>
  <si>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</si>
  <si>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N</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</si>
  <si>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</si>
  <si>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</si>
  <si>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</si>
  <si>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</si>
  <si>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</si>
  <si>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</si>
  <si>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</si>
  <si>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</si>
  <si>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</si>
  <si>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</si>
  <si>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</si>
  <si>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</si>
  <si>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</si>
  <si>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</si>
  <si>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</si>
  <si>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</si>
  <si>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</si>
  <si>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</si>
  <si>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</si>
  <si>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</si>
  <si>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</si>
  <si>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</si>
  <si>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</si>
  <si>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</si>
  <si>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</si>
  <si>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</si>
  <si>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</si>
  <si>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</si>
  <si>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</si>
  <si>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</si>
  <si>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</si>
  <si>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</si>
  <si>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</si>
  <si>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</si>
  <si>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</si>
  <si>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</si>
  <si>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</si>
  <si>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</si>
  <si>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</si>
  <si>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</si>
  <si>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</si>
  <si>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</si>
  <si>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</si>
  <si>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</si>
  <si>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</si>
  <si>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</si>
  <si>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</si>
  <si>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</si>
  <si>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</si>
  <si>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</si>
  <si>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</si>
  <si>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</si>
  <si>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</si>
  <si>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</si>
  <si>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</si>
  <si>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</si>
  <si>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</si>
  <si>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</si>
  <si>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</si>
  <si>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</si>
  <si>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</si>
  <si>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</si>
  <si>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</si>
  <si>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</si>
  <si>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</si>
  <si>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</si>
  <si>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</si>
  <si>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</si>
  <si>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</si>
  <si>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</si>
  <si>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</si>
  <si>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</si>
  <si>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</si>
  <si>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</si>
  <si>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</si>
  <si>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</si>
  <si>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</si>
  <si>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</si>
  <si>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</si>
  <si>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</si>
  <si>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</si>
  <si>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</si>
  <si>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</si>
  <si>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</si>
  <si>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</si>
  <si>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</si>
  <si>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</si>
  <si>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</si>
  <si>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</si>
  <si>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</si>
  <si>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</si>
  <si>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</si>
  <si>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</si>
  <si>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</si>
  <si>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23/06/2020</t>
  </si>
  <si>
    <t>Cut-off Date: 31/05/2020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</si>
</sst>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1775</v>
      </c>
      <c r="G9" s="7"/>
      <c r="H9" s="7"/>
      <c r="I9" s="7"/>
      <c r="J9" s="8"/>
    </row>
    <row r="10" ht="21">
      <c r="B10" s="6"/>
      <c r="C10" s="7"/>
      <c r="D10" s="7"/>
      <c r="E10" s="7"/>
      <c r="F10" s="12" t="s">
        <v>1776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43982</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1651.0095536000001</v>
      </c>
      <c r="F38" s="42"/>
      <c r="H38" s="23"/>
      <c r="L38" s="23"/>
      <c r="M38" s="23"/>
    </row>
    <row r="39">
      <c r="A39" s="25" t="s">
        <v>66</v>
      </c>
      <c r="B39" s="42" t="s">
        <v>67</v>
      </c>
      <c r="C39" s="148">
        <v>500</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2.3020191072</v>
      </c>
      <c r="E45" s="142"/>
      <c r="F45" s="142"/>
      <c r="G45" s="25" t="s">
        <v>1681</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1651.0095536000001</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1651.0095536000001</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25.01870472</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0.98668815</v>
      </c>
      <c r="D70" s="148" t="str">
        <f>IF($D$66="ND2","ND2","")</f>
        <v>ND2</v>
      </c>
      <c r="E70" s="21"/>
      <c r="F70" s="157">
        <f>IF($C$77=0,"",IF(C70="[for completion]","",C70/$C$77))</f>
        <v>0.00059762715960579526</v>
      </c>
      <c r="G70" s="157" t="str">
        <f>IF($D$66="ND2","ND2",IF(OR(D70="ND2",D70=""),"",D70/$D$77))</f>
        <v>ND2</v>
      </c>
      <c r="H70" s="23"/>
      <c r="L70" s="23"/>
      <c r="M70" s="23"/>
      <c r="N70" s="55"/>
    </row>
    <row r="71">
      <c r="A71" s="25" t="s">
        <v>114</v>
      </c>
      <c r="B71" s="138" t="s">
        <v>1647</v>
      </c>
      <c r="C71" s="148">
        <v>1.78660025</v>
      </c>
      <c r="D71" s="148" t="str">
        <f>IF($D$66="ND2","ND2","")</f>
        <v>ND2</v>
      </c>
      <c r="E71" s="21"/>
      <c r="F71" s="157">
        <f>IF($C$77=0,"",IF(C71="[for completion]","",C71/$C$77))</f>
        <v>0.0010821259308308343</v>
      </c>
      <c r="G71" s="157" t="str">
        <f>IF($D$66="ND2","ND2",IF(OR(D71="ND2",D71=""),"",D71/$D$77))</f>
        <v>ND2</v>
      </c>
      <c r="H71" s="23"/>
      <c r="L71" s="23"/>
      <c r="M71" s="23"/>
      <c r="N71" s="55"/>
    </row>
    <row r="72">
      <c r="A72" s="25" t="s">
        <v>115</v>
      </c>
      <c r="B72" s="137" t="s">
        <v>1648</v>
      </c>
      <c r="C72" s="148">
        <v>1.42744653</v>
      </c>
      <c r="D72" s="148" t="str">
        <f>IF($D$66="ND2","ND2","")</f>
        <v>ND2</v>
      </c>
      <c r="E72" s="21"/>
      <c r="F72" s="157">
        <f>IF($C$77=0,"",IF(C72="[for completion]","",C72/$C$77))</f>
        <v>0.00086459010905628976</v>
      </c>
      <c r="G72" s="157" t="str">
        <f>IF($D$66="ND2","ND2",IF(OR(D72="ND2",D72=""),"",D72/$D$77))</f>
        <v>ND2</v>
      </c>
      <c r="H72" s="23"/>
      <c r="L72" s="23"/>
      <c r="M72" s="23"/>
      <c r="N72" s="55"/>
    </row>
    <row r="73">
      <c r="A73" s="25" t="s">
        <v>116</v>
      </c>
      <c r="B73" s="137" t="s">
        <v>1649</v>
      </c>
      <c r="C73" s="148">
        <v>2.68514965</v>
      </c>
      <c r="D73" s="148" t="str">
        <f>IF($D$66="ND2","ND2","")</f>
        <v>ND2</v>
      </c>
      <c r="E73" s="21"/>
      <c r="F73" s="157">
        <f>IF($C$77=0,"",IF(C73="[for completion]","",C73/$C$77))</f>
        <v>0.0016263683296956545</v>
      </c>
      <c r="G73" s="157" t="str">
        <f>IF($D$66="ND2","ND2",IF(OR(D73="ND2",D73=""),"",D73/$D$77))</f>
        <v>ND2</v>
      </c>
      <c r="H73" s="23"/>
      <c r="L73" s="23"/>
      <c r="M73" s="23"/>
      <c r="N73" s="55"/>
    </row>
    <row r="74">
      <c r="A74" s="25" t="s">
        <v>117</v>
      </c>
      <c r="B74" s="137" t="s">
        <v>1650</v>
      </c>
      <c r="C74" s="148">
        <v>3.07934089</v>
      </c>
      <c r="D74" s="148" t="str">
        <f>IF($D$66="ND2","ND2","")</f>
        <v>ND2</v>
      </c>
      <c r="E74" s="21"/>
      <c r="F74" s="157">
        <f>IF($C$77=0,"",IF(C74="[for completion]","",C74/$C$77))</f>
        <v>0.0018651260274572892</v>
      </c>
      <c r="G74" s="157" t="str">
        <f>IF($D$66="ND2","ND2",IF(OR(D74="ND2",D74=""),"",D74/$D$77))</f>
        <v>ND2</v>
      </c>
      <c r="H74" s="23"/>
      <c r="L74" s="23"/>
      <c r="M74" s="23"/>
      <c r="N74" s="55"/>
    </row>
    <row r="75">
      <c r="A75" s="25" t="s">
        <v>118</v>
      </c>
      <c r="B75" s="137" t="s">
        <v>1651</v>
      </c>
      <c r="C75" s="148">
        <v>30.69064826</v>
      </c>
      <c r="D75" s="148" t="str">
        <f>IF($D$66="ND2","ND2","")</f>
        <v>ND2</v>
      </c>
      <c r="E75" s="21"/>
      <c r="F75" s="157">
        <f>IF($C$77=0,"",IF(C75="[for completion]","",C75/$C$77))</f>
        <v>0.018589019181069869</v>
      </c>
      <c r="G75" s="157" t="str">
        <f>IF($D$66="ND2","ND2",IF(OR(D75="ND2",D75=""),"",D75/$D$77))</f>
        <v>ND2</v>
      </c>
      <c r="H75" s="23"/>
      <c r="L75" s="23"/>
      <c r="M75" s="23"/>
      <c r="N75" s="55"/>
    </row>
    <row r="76">
      <c r="A76" s="25" t="s">
        <v>119</v>
      </c>
      <c r="B76" s="137" t="s">
        <v>1652</v>
      </c>
      <c r="C76" s="148">
        <v>1610.35367987</v>
      </c>
      <c r="D76" s="148" t="str">
        <f>IF($D$66="ND2","ND2","")</f>
        <v>ND2</v>
      </c>
      <c r="E76" s="21"/>
      <c r="F76" s="157">
        <f>IF($C$77=0,"",IF(C76="[for completion]","",C76/$C$77))</f>
        <v>0.97537514326228425</v>
      </c>
      <c r="G76" s="157" t="str">
        <f>IF($D$66="ND2","ND2",IF(OR(D76="ND2",D76=""),"",D76/$D$77))</f>
        <v>ND2</v>
      </c>
      <c r="H76" s="23"/>
      <c r="L76" s="23"/>
      <c r="M76" s="23"/>
      <c r="N76" s="55"/>
    </row>
    <row r="77">
      <c r="A77" s="25" t="s">
        <v>120</v>
      </c>
      <c r="B77" s="59" t="s">
        <v>99</v>
      </c>
      <c r="C77" s="150">
        <f>SUM(C70:C76)</f>
        <v>1651.0095536</v>
      </c>
      <c r="D77" s="150">
        <f>SUM(D70:D76)</f>
        <v>0</v>
      </c>
      <c r="E77" s="42"/>
      <c r="F77" s="158">
        <f>SUM(F70:F76)</f>
        <v>1</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0.51120932</v>
      </c>
      <c r="D79" s="150" t="str">
        <f>IF($D$66="ND2","ND2","")</f>
        <v>ND2</v>
      </c>
      <c r="E79" s="42"/>
      <c r="F79" s="157">
        <f>IF($C$77=0,"",IF(C79="","",C79/$C$77))</f>
        <v>0.00030963438030102021</v>
      </c>
      <c r="G79" s="157" t="str">
        <f>IF($D$66="ND2","ND2",IF(OR(D79="ND2",D79=""),"",D79/$D$77))</f>
        <v>ND2</v>
      </c>
      <c r="H79" s="23"/>
      <c r="L79" s="23"/>
      <c r="M79" s="23"/>
      <c r="N79" s="55"/>
    </row>
    <row r="80" outlineLevel="1">
      <c r="A80" s="25" t="s">
        <v>125</v>
      </c>
      <c r="B80" s="60" t="s">
        <v>126</v>
      </c>
      <c r="C80" s="150">
        <v>0.47547883</v>
      </c>
      <c r="D80" s="150" t="str">
        <f>IF($D$66="ND2","ND2","")</f>
        <v>ND2</v>
      </c>
      <c r="E80" s="42"/>
      <c r="F80" s="157">
        <f>IF($C$77=0,"",IF(C80="","",C80/$C$77))</f>
        <v>0.00028799277930477511</v>
      </c>
      <c r="G80" s="157" t="str">
        <f>IF($D$66="ND2","ND2",IF(OR(D80="ND2",D80=""),"",D80/$D$77))</f>
        <v>ND2</v>
      </c>
      <c r="H80" s="23"/>
      <c r="L80" s="23"/>
      <c r="M80" s="23"/>
      <c r="N80" s="55"/>
    </row>
    <row r="81" outlineLevel="1">
      <c r="A81" s="25" t="s">
        <v>127</v>
      </c>
      <c r="B81" s="60" t="s">
        <v>128</v>
      </c>
      <c r="C81" s="150">
        <v>0.71740072</v>
      </c>
      <c r="D81" s="150" t="str">
        <f>IF($D$66="ND2","ND2","")</f>
        <v>ND2</v>
      </c>
      <c r="E81" s="42"/>
      <c r="F81" s="157">
        <f>IF($C$77=0,"",IF(C81="","",C81/$C$77))</f>
        <v>0.00043452245229939413</v>
      </c>
      <c r="G81" s="157" t="str">
        <f>IF($D$66="ND2","ND2",IF(OR(D81="ND2",D81=""),"",D81/$D$77))</f>
        <v>ND2</v>
      </c>
      <c r="H81" s="23"/>
      <c r="L81" s="23"/>
      <c r="M81" s="23"/>
      <c r="N81" s="55"/>
    </row>
    <row r="82" outlineLevel="1">
      <c r="A82" s="25" t="s">
        <v>129</v>
      </c>
      <c r="B82" s="60" t="s">
        <v>130</v>
      </c>
      <c r="C82" s="150">
        <v>1.06919953</v>
      </c>
      <c r="D82" s="150" t="str">
        <f>IF($D$66="ND2","ND2","")</f>
        <v>ND2</v>
      </c>
      <c r="E82" s="42"/>
      <c r="F82" s="157">
        <f>IF($C$77=0,"",IF(C82="","",C82/$C$77))</f>
        <v>0.00064760347853144</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10.0833</v>
      </c>
      <c r="D89" s="152">
        <v>10.0833</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c r="D96" s="148" t="str">
        <f>IF($D$89="ND2","ND2","")</f>
        <v/>
      </c>
      <c r="E96" s="21"/>
      <c r="F96" s="157" t="str">
        <f>IF($C$100=0,"",IF(C96="[for completion]","",IF(C96="","",C96/$C$100)))</f>
        <v/>
      </c>
      <c r="G96" s="157" t="str">
        <f>IF($D$100=0,"",IF(D96="[Mark as ND1 if not relevant]","",IF(D96="","",D96/$D$100)))</f>
        <v/>
      </c>
      <c r="H96" s="23"/>
      <c r="L96" s="23"/>
      <c r="M96" s="23"/>
      <c r="N96" s="55"/>
    </row>
    <row r="97">
      <c r="A97" s="25" t="s">
        <v>145</v>
      </c>
      <c r="B97" s="138" t="s">
        <v>1650</v>
      </c>
      <c r="C97" s="148"/>
      <c r="D97" s="148" t="str">
        <f>IF($D$89="ND2","ND2","")</f>
        <v/>
      </c>
      <c r="E97" s="21"/>
      <c r="F97" s="157" t="str">
        <f>IF($C$100=0,"",IF(C97="[for completion]","",IF(C97="","",C97/$C$100)))</f>
        <v/>
      </c>
      <c r="G97" s="157" t="str">
        <f>IF($D$100=0,"",IF(D97="[Mark as ND1 if not relevant]","",IF(D97="","",D97/$D$100)))</f>
        <v/>
      </c>
      <c r="H97" s="23"/>
      <c r="L97" s="23"/>
      <c r="M97" s="23"/>
    </row>
    <row r="98">
      <c r="A98" s="25" t="s">
        <v>146</v>
      </c>
      <c r="B98" s="138" t="s">
        <v>1651</v>
      </c>
      <c r="C98" s="148"/>
      <c r="D98" s="148" t="str">
        <f>IF($D$89="ND2","ND2","")</f>
        <v/>
      </c>
      <c r="E98" s="21"/>
      <c r="F98" s="157" t="str">
        <f>IF($C$100=0,"",IF(C98="[for completion]","",IF(C98="","",C98/$C$100)))</f>
        <v/>
      </c>
      <c r="G98" s="157" t="str">
        <f>IF($D$100=0,"",IF(D98="[Mark as ND1 if not relevant]","",IF(D98="","",D98/$D$100)))</f>
        <v/>
      </c>
      <c r="H98" s="23"/>
      <c r="L98" s="23"/>
      <c r="M98" s="23"/>
    </row>
    <row r="99">
      <c r="A99" s="25" t="s">
        <v>147</v>
      </c>
      <c r="B99" s="138" t="s">
        <v>1652</v>
      </c>
      <c r="C99" s="148">
        <v>500</v>
      </c>
      <c r="D99" s="148">
        <v>500</v>
      </c>
      <c r="E99" s="21"/>
      <c r="F99" s="157">
        <f>IF($C$100=0,"",IF(C99="[for completion]","",IF(C99="","",C99/$C$100)))</f>
        <v>1</v>
      </c>
      <c r="G99" s="157">
        <f>IF($D$100=0,"",IF(D99="[Mark as ND1 if not relevant]","",IF(D99="","",D99/$D$100)))</f>
        <v>1</v>
      </c>
      <c r="H99" s="23"/>
      <c r="L99" s="23"/>
      <c r="M99" s="23"/>
    </row>
    <row r="100">
      <c r="A100" s="25" t="s">
        <v>148</v>
      </c>
      <c r="B100" s="59" t="s">
        <v>99</v>
      </c>
      <c r="C100" s="150">
        <f>SUM(C93:C99)</f>
        <v>500</v>
      </c>
      <c r="D100" s="150">
        <f>SUM(D93:D99)</f>
        <v>500</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1651.0096</v>
      </c>
      <c r="D112" s="148">
        <v>1651.0096</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1651.0096</v>
      </c>
      <c r="D129" s="148">
        <f>SUM(D112:D128)</f>
        <v>1651.0096</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500</v>
      </c>
      <c r="D138" s="148">
        <v>500</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500</v>
      </c>
      <c r="D155" s="148">
        <f>SUM(D138:D154)</f>
        <v>500</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500</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500</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0</v>
      </c>
      <c r="D174" s="39"/>
      <c r="E174" s="31"/>
      <c r="F174" s="157" t="str">
        <f>IF($C$179=0,"",IF(C174="[for completion]","",C174/$C$179))</f>
        <v/>
      </c>
      <c r="G174" s="51"/>
      <c r="H174" s="23"/>
      <c r="L174" s="23"/>
      <c r="M174" s="23"/>
      <c r="N174" s="55"/>
    </row>
    <row r="175" ht="30.75" customHeight="1">
      <c r="A175" s="25" t="s">
        <v>9</v>
      </c>
      <c r="B175" s="42" t="s">
        <v>1682</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1683</v>
      </c>
      <c r="C180" s="148"/>
      <c r="E180" s="53"/>
      <c r="F180" s="157" t="str">
        <f>IF($C$179=0,"",IF(C180="","",C180/$C$179))</f>
        <v/>
      </c>
      <c r="G180" s="51"/>
      <c r="H180" s="23"/>
      <c r="L180" s="23"/>
      <c r="M180" s="23"/>
      <c r="N180" s="55"/>
    </row>
    <row r="181" s="65" customFormat="1" ht="30" outlineLevel="1">
      <c r="A181" s="25" t="s">
        <v>242</v>
      </c>
      <c r="B181" s="65" t="s">
        <v>1684</v>
      </c>
      <c r="C181" s="161"/>
      <c r="F181" s="157" t="str">
        <f>IF($C$179=0,"",IF(C181="","",C181/$C$179))</f>
        <v/>
      </c>
    </row>
    <row r="182" ht="30" outlineLevel="1">
      <c r="A182" s="25" t="s">
        <v>243</v>
      </c>
      <c r="B182" s="65" t="s">
        <v>1685</v>
      </c>
      <c r="C182" s="148"/>
      <c r="E182" s="53"/>
      <c r="F182" s="157" t="str">
        <f>IF($C$179=0,"",IF(C182="","",C182/$C$179))</f>
        <v/>
      </c>
      <c r="G182" s="51"/>
      <c r="H182" s="23"/>
      <c r="L182" s="23"/>
      <c r="M182" s="23"/>
      <c r="N182" s="55"/>
    </row>
    <row r="183" outlineLevel="1">
      <c r="A183" s="25" t="s">
        <v>244</v>
      </c>
      <c r="B183" s="65" t="s">
        <v>1686</v>
      </c>
      <c r="C183" s="148"/>
      <c r="E183" s="53"/>
      <c r="F183" s="157" t="str">
        <f>IF($C$179=0,"",IF(C183="","",C183/$C$179))</f>
        <v/>
      </c>
      <c r="G183" s="51"/>
      <c r="H183" s="23"/>
      <c r="L183" s="23"/>
      <c r="M183" s="23"/>
      <c r="N183" s="55"/>
    </row>
    <row r="184" s="65" customFormat="1" ht="30" outlineLevel="1">
      <c r="A184" s="25" t="s">
        <v>245</v>
      </c>
      <c r="B184" s="65" t="s">
        <v>1687</v>
      </c>
      <c r="C184" s="161"/>
      <c r="F184" s="157" t="str">
        <f>IF($C$179=0,"",IF(C184="","",C184/$C$179))</f>
        <v/>
      </c>
    </row>
    <row r="185" ht="30" outlineLevel="1">
      <c r="A185" s="25" t="s">
        <v>246</v>
      </c>
      <c r="B185" s="65" t="s">
        <v>1688</v>
      </c>
      <c r="C185" s="148"/>
      <c r="E185" s="53"/>
      <c r="F185" s="157" t="str">
        <f>IF($C$179=0,"",IF(C185="","",C185/$C$179))</f>
        <v/>
      </c>
      <c r="G185" s="51"/>
      <c r="H185" s="23"/>
      <c r="L185" s="23"/>
      <c r="M185" s="23"/>
      <c r="N185" s="55"/>
    </row>
    <row r="186" outlineLevel="1">
      <c r="A186" s="25" t="s">
        <v>247</v>
      </c>
      <c r="B186" s="65" t="s">
        <v>1689</v>
      </c>
      <c r="C186" s="148"/>
      <c r="E186" s="53"/>
      <c r="F186" s="157" t="str">
        <f>IF($C$179=0,"",IF(C186="","",C186/$C$179))</f>
        <v/>
      </c>
      <c r="G186" s="51"/>
      <c r="H186" s="23"/>
      <c r="L186" s="23"/>
      <c r="M186" s="23"/>
      <c r="N186" s="55"/>
    </row>
    <row r="187" outlineLevel="1">
      <c r="A187" s="25" t="s">
        <v>248</v>
      </c>
      <c r="B187" s="65" t="s">
        <v>1690</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0</v>
      </c>
      <c r="E193" s="50"/>
      <c r="F193" s="157" t="str">
        <f>IF($C$208=0,"",IF(C193="[for completion]","",C193/$C$208))</f>
        <v/>
      </c>
      <c r="G193" s="51"/>
      <c r="H193" s="23"/>
      <c r="L193" s="23"/>
      <c r="M193" s="23"/>
      <c r="N193" s="55"/>
    </row>
    <row r="194">
      <c r="A194" s="25" t="s">
        <v>256</v>
      </c>
      <c r="B194" s="42" t="s">
        <v>257</v>
      </c>
      <c r="C194" s="148"/>
      <c r="E194" s="53"/>
      <c r="F194" s="157" t="str">
        <f>IF($C$208=0,"",IF(C194="[for completion]","",C194/$C$208))</f>
        <v/>
      </c>
      <c r="G194" s="53"/>
      <c r="H194" s="23"/>
      <c r="L194" s="23"/>
      <c r="M194" s="23"/>
      <c r="N194" s="55"/>
    </row>
    <row r="195">
      <c r="A195" s="25" t="s">
        <v>258</v>
      </c>
      <c r="B195" s="42" t="s">
        <v>259</v>
      </c>
      <c r="C195" s="148"/>
      <c r="E195" s="53"/>
      <c r="F195" s="157" t="str">
        <f>IF($C$208=0,"",IF(C195="[for completion]","",C195/$C$208))</f>
        <v/>
      </c>
      <c r="G195" s="53"/>
      <c r="H195" s="23"/>
      <c r="L195" s="23"/>
      <c r="M195" s="23"/>
      <c r="N195" s="55"/>
    </row>
    <row r="196">
      <c r="A196" s="25" t="s">
        <v>260</v>
      </c>
      <c r="B196" s="42" t="s">
        <v>261</v>
      </c>
      <c r="C196" s="148"/>
      <c r="E196" s="53"/>
      <c r="F196" s="157" t="str">
        <f>IF($C$208=0,"",IF(C196="[for completion]","",C196/$C$208))</f>
        <v/>
      </c>
      <c r="G196" s="53"/>
      <c r="H196" s="23"/>
      <c r="L196" s="23"/>
      <c r="M196" s="23"/>
      <c r="N196" s="55"/>
    </row>
    <row r="197">
      <c r="A197" s="25" t="s">
        <v>262</v>
      </c>
      <c r="B197" s="42" t="s">
        <v>263</v>
      </c>
      <c r="C197" s="148"/>
      <c r="E197" s="53"/>
      <c r="F197" s="157" t="str">
        <f>IF($C$208=0,"",IF(C197="[for completion]","",C197/$C$208))</f>
        <v/>
      </c>
      <c r="G197" s="53"/>
      <c r="H197" s="23"/>
      <c r="L197" s="23"/>
      <c r="M197" s="23"/>
      <c r="N197" s="55"/>
    </row>
    <row r="198">
      <c r="A198" s="25" t="s">
        <v>264</v>
      </c>
      <c r="B198" s="42" t="s">
        <v>265</v>
      </c>
      <c r="C198" s="148"/>
      <c r="E198" s="53"/>
      <c r="F198" s="157" t="str">
        <f>IF($C$208=0,"",IF(C198="[for completion]","",C198/$C$208))</f>
        <v/>
      </c>
      <c r="G198" s="53"/>
      <c r="H198" s="23"/>
      <c r="L198" s="23"/>
      <c r="M198" s="23"/>
      <c r="N198" s="55"/>
    </row>
    <row r="199">
      <c r="A199" s="25" t="s">
        <v>266</v>
      </c>
      <c r="B199" s="42" t="s">
        <v>267</v>
      </c>
      <c r="C199" s="148"/>
      <c r="E199" s="53"/>
      <c r="F199" s="157" t="str">
        <f>IF($C$208=0,"",IF(C199="[for completion]","",C199/$C$208))</f>
        <v/>
      </c>
      <c r="G199" s="53"/>
      <c r="H199" s="23"/>
      <c r="L199" s="23"/>
      <c r="M199" s="23"/>
      <c r="N199" s="55"/>
    </row>
    <row r="200">
      <c r="A200" s="25" t="s">
        <v>268</v>
      </c>
      <c r="B200" s="42" t="s">
        <v>12</v>
      </c>
      <c r="C200" s="148"/>
      <c r="E200" s="53"/>
      <c r="F200" s="157" t="str">
        <f>IF($C$208=0,"",IF(C200="[for completion]","",C200/$C$208))</f>
        <v/>
      </c>
      <c r="G200" s="53"/>
      <c r="H200" s="23"/>
      <c r="L200" s="23"/>
      <c r="M200" s="23"/>
      <c r="N200" s="55"/>
    </row>
    <row r="201">
      <c r="A201" s="25" t="s">
        <v>269</v>
      </c>
      <c r="B201" s="42" t="s">
        <v>270</v>
      </c>
      <c r="C201" s="148"/>
      <c r="E201" s="53"/>
      <c r="F201" s="157" t="str">
        <f>IF($C$208=0,"",IF(C201="[for completion]","",C201/$C$208))</f>
        <v/>
      </c>
      <c r="G201" s="53"/>
      <c r="H201" s="23"/>
      <c r="L201" s="23"/>
      <c r="M201" s="23"/>
      <c r="N201" s="55"/>
    </row>
    <row r="202">
      <c r="A202" s="25" t="s">
        <v>271</v>
      </c>
      <c r="B202" s="42" t="s">
        <v>272</v>
      </c>
      <c r="C202" s="148"/>
      <c r="E202" s="53"/>
      <c r="F202" s="157" t="str">
        <f>IF($C$208=0,"",IF(C202="[for completion]","",C202/$C$208))</f>
        <v/>
      </c>
      <c r="G202" s="53"/>
      <c r="H202" s="23"/>
      <c r="L202" s="23"/>
      <c r="M202" s="23"/>
      <c r="N202" s="55"/>
    </row>
    <row r="203">
      <c r="A203" s="25" t="s">
        <v>273</v>
      </c>
      <c r="B203" s="42" t="s">
        <v>274</v>
      </c>
      <c r="C203" s="148"/>
      <c r="E203" s="53"/>
      <c r="F203" s="157" t="str">
        <f>IF($C$208=0,"",IF(C203="[for completion]","",C203/$C$208))</f>
        <v/>
      </c>
      <c r="G203" s="53"/>
      <c r="H203" s="23"/>
      <c r="L203" s="23"/>
      <c r="M203" s="23"/>
      <c r="N203" s="55"/>
    </row>
    <row r="204">
      <c r="A204" s="25" t="s">
        <v>275</v>
      </c>
      <c r="B204" s="42" t="s">
        <v>276</v>
      </c>
      <c r="C204" s="148"/>
      <c r="E204" s="53"/>
      <c r="F204" s="157" t="str">
        <f>IF($C$208=0,"",IF(C204="[for completion]","",C204/$C$208))</f>
        <v/>
      </c>
      <c r="G204" s="53"/>
      <c r="H204" s="23"/>
      <c r="L204" s="23"/>
      <c r="M204" s="23"/>
      <c r="N204" s="55"/>
    </row>
    <row r="205">
      <c r="A205" s="25" t="s">
        <v>277</v>
      </c>
      <c r="B205" s="42" t="s">
        <v>278</v>
      </c>
      <c r="C205" s="148"/>
      <c r="E205" s="53"/>
      <c r="F205" s="157" t="str">
        <f>IF($C$208=0,"",IF(C205="[for completion]","",C205/$C$208))</f>
        <v/>
      </c>
      <c r="G205" s="53"/>
      <c r="H205" s="23"/>
      <c r="L205" s="23"/>
      <c r="M205" s="23"/>
      <c r="N205" s="55"/>
    </row>
    <row r="206">
      <c r="A206" s="25" t="s">
        <v>279</v>
      </c>
      <c r="B206" s="42" t="s">
        <v>97</v>
      </c>
      <c r="C206" s="148"/>
      <c r="E206" s="53"/>
      <c r="F206" s="157" t="str">
        <f>IF($C$208=0,"",IF(C206="[for completion]","",C206/$C$208))</f>
        <v/>
      </c>
      <c r="G206" s="53"/>
      <c r="H206" s="23"/>
      <c r="L206" s="23"/>
      <c r="M206" s="23"/>
      <c r="N206" s="55"/>
    </row>
    <row r="207">
      <c r="A207" s="25" t="s">
        <v>280</v>
      </c>
      <c r="B207" s="52" t="s">
        <v>281</v>
      </c>
      <c r="C207" s="148">
        <f>SUM(C193:C196)</f>
        <v>0</v>
      </c>
      <c r="E207" s="53"/>
      <c r="F207" s="157">
        <f>SUM(F193:F196)</f>
        <v>0</v>
      </c>
      <c r="G207" s="53"/>
      <c r="H207" s="23"/>
      <c r="L207" s="23"/>
      <c r="M207" s="23"/>
      <c r="N207" s="55"/>
    </row>
    <row r="208">
      <c r="A208" s="25" t="s">
        <v>282</v>
      </c>
      <c r="B208" s="59" t="s">
        <v>99</v>
      </c>
      <c r="C208" s="150">
        <f>SUM(C193:C206)</f>
        <v>0</v>
      </c>
      <c r="D208" s="42"/>
      <c r="E208" s="53"/>
      <c r="F208" s="158">
        <f>SUM(F193:F206)</f>
        <v>0</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1691</v>
      </c>
      <c r="C323" s="40" t="s">
        <v>1678</v>
      </c>
      <c r="H323" s="23"/>
      <c r="I323" s="55"/>
      <c r="J323" s="55"/>
      <c r="K323" s="55"/>
      <c r="L323" s="55"/>
      <c r="M323" s="55"/>
      <c r="N323" s="55"/>
    </row>
    <row r="324" outlineLevel="1">
      <c r="A324" s="25" t="s">
        <v>418</v>
      </c>
      <c r="B324" s="40" t="s">
        <v>1692</v>
      </c>
      <c r="C324" s="25" t="s">
        <v>1678</v>
      </c>
      <c r="H324" s="23"/>
      <c r="I324" s="55"/>
      <c r="J324" s="55"/>
      <c r="K324" s="55"/>
      <c r="L324" s="55"/>
      <c r="M324" s="55"/>
      <c r="N324" s="55"/>
    </row>
    <row r="325" outlineLevel="1">
      <c r="A325" s="25" t="s">
        <v>420</v>
      </c>
      <c r="B325" s="40" t="s">
        <v>1693</v>
      </c>
      <c r="C325" s="25" t="s">
        <v>1678</v>
      </c>
      <c r="H325" s="23"/>
      <c r="I325" s="55"/>
      <c r="J325" s="55"/>
      <c r="K325" s="55"/>
      <c r="L325" s="55"/>
      <c r="M325" s="55"/>
      <c r="N325" s="55"/>
    </row>
    <row r="326" outlineLevel="1">
      <c r="A326" s="25" t="s">
        <v>421</v>
      </c>
      <c r="B326" s="40" t="s">
        <v>1694</v>
      </c>
      <c r="C326" s="25" t="s">
        <v>1678</v>
      </c>
      <c r="H326" s="23"/>
      <c r="I326" s="55"/>
      <c r="J326" s="55"/>
      <c r="K326" s="55"/>
      <c r="L326" s="55"/>
      <c r="M326" s="55"/>
      <c r="N326" s="55"/>
    </row>
    <row r="327" outlineLevel="1">
      <c r="A327" s="25" t="s">
        <v>422</v>
      </c>
      <c r="B327" s="40" t="s">
        <v>1695</v>
      </c>
      <c r="C327" s="25" t="s">
        <v>1678</v>
      </c>
      <c r="H327" s="23"/>
      <c r="I327" s="55"/>
      <c r="J327" s="55"/>
      <c r="K327" s="55"/>
      <c r="L327" s="55"/>
      <c r="M327" s="55"/>
      <c r="N327" s="55"/>
    </row>
    <row r="328" outlineLevel="1">
      <c r="A328" s="25" t="s">
        <v>423</v>
      </c>
      <c r="B328" s="40" t="s">
        <v>419</v>
      </c>
      <c r="C328" s="25" t="s">
        <v>1696</v>
      </c>
      <c r="H328" s="23"/>
      <c r="I328" s="55"/>
      <c r="J328" s="55"/>
      <c r="K328" s="55"/>
      <c r="L328" s="55"/>
      <c r="M328" s="55"/>
      <c r="N328" s="55"/>
    </row>
    <row r="329" outlineLevel="1">
      <c r="A329" s="25" t="s">
        <v>424</v>
      </c>
      <c r="B329" s="40" t="s">
        <v>1697</v>
      </c>
      <c r="C329" s="25" t="s">
        <v>1696</v>
      </c>
      <c r="H329" s="23"/>
      <c r="I329" s="55"/>
      <c r="J329" s="55"/>
      <c r="K329" s="55"/>
      <c r="L329" s="55"/>
      <c r="M329" s="55"/>
      <c r="N329" s="55"/>
    </row>
    <row r="330" outlineLevel="1">
      <c r="A330" s="25" t="s">
        <v>426</v>
      </c>
      <c r="B330" s="54" t="s">
        <v>1698</v>
      </c>
      <c r="C330" s="25" t="s">
        <v>1699</v>
      </c>
      <c r="H330" s="23"/>
      <c r="I330" s="55"/>
      <c r="J330" s="55"/>
      <c r="K330" s="55"/>
      <c r="L330" s="55"/>
      <c r="M330" s="55"/>
      <c r="N330" s="55"/>
    </row>
    <row r="331" outlineLevel="1">
      <c r="A331" s="25" t="s">
        <v>428</v>
      </c>
      <c r="B331" s="54" t="s">
        <v>1700</v>
      </c>
      <c r="C331" s="25" t="s">
        <v>1699</v>
      </c>
      <c r="H331" s="23"/>
      <c r="I331" s="55"/>
      <c r="J331" s="55"/>
      <c r="K331" s="55"/>
      <c r="L331" s="55"/>
      <c r="M331" s="55"/>
      <c r="N331" s="55"/>
    </row>
    <row r="332" outlineLevel="1">
      <c r="A332" s="25" t="s">
        <v>429</v>
      </c>
      <c r="B332" s="54" t="s">
        <v>1701</v>
      </c>
      <c r="C332" s="25" t="s">
        <v>1702</v>
      </c>
      <c r="H332" s="23"/>
      <c r="I332" s="55"/>
      <c r="J332" s="55"/>
      <c r="K332" s="55"/>
      <c r="L332" s="55"/>
      <c r="M332" s="55"/>
      <c r="N332" s="55"/>
    </row>
    <row r="333" outlineLevel="1">
      <c r="A333" s="25" t="s">
        <v>430</v>
      </c>
      <c r="B333" s="54" t="s">
        <v>1703</v>
      </c>
      <c r="C333" s="25" t="s">
        <v>1702</v>
      </c>
      <c r="H333" s="23"/>
      <c r="I333" s="55"/>
      <c r="J333" s="55"/>
      <c r="K333" s="55"/>
      <c r="L333" s="55"/>
      <c r="M333" s="55"/>
      <c r="N333" s="55"/>
    </row>
    <row r="334" outlineLevel="1">
      <c r="A334" s="25" t="s">
        <v>431</v>
      </c>
      <c r="B334" s="54" t="s">
        <v>425</v>
      </c>
      <c r="C334" s="25" t="s">
        <v>1702</v>
      </c>
      <c r="H334" s="23"/>
      <c r="I334" s="55"/>
      <c r="J334" s="55"/>
      <c r="K334" s="55"/>
      <c r="L334" s="55"/>
      <c r="M334" s="55"/>
      <c r="N334" s="55"/>
    </row>
    <row r="335" outlineLevel="1">
      <c r="A335" s="25" t="s">
        <v>432</v>
      </c>
      <c r="B335" s="54" t="s">
        <v>1704</v>
      </c>
      <c r="C335" s="25" t="s">
        <v>1705</v>
      </c>
      <c r="H335" s="23"/>
      <c r="I335" s="55"/>
      <c r="J335" s="55"/>
      <c r="K335" s="55"/>
      <c r="L335" s="55"/>
      <c r="M335" s="55"/>
      <c r="N335" s="55"/>
    </row>
    <row r="336" outlineLevel="1">
      <c r="A336" s="25" t="s">
        <v>433</v>
      </c>
      <c r="B336" s="54" t="s">
        <v>1606</v>
      </c>
      <c r="C336" s="25" t="s">
        <v>1706</v>
      </c>
      <c r="H336" s="23"/>
      <c r="I336" s="55"/>
      <c r="J336" s="55"/>
      <c r="K336" s="55"/>
      <c r="L336" s="55"/>
      <c r="M336" s="55"/>
      <c r="N336" s="55"/>
    </row>
    <row r="337" outlineLevel="1">
      <c r="A337" s="25" t="s">
        <v>434</v>
      </c>
      <c r="B337" s="54" t="s">
        <v>1707</v>
      </c>
      <c r="C337" s="25" t="s">
        <v>1706</v>
      </c>
      <c r="H337" s="23"/>
      <c r="I337" s="55"/>
      <c r="J337" s="55"/>
      <c r="K337" s="55"/>
      <c r="L337" s="55"/>
      <c r="M337" s="55"/>
      <c r="N337" s="55"/>
    </row>
    <row r="338" outlineLevel="1">
      <c r="A338" s="25" t="s">
        <v>435</v>
      </c>
      <c r="B338" s="54" t="s">
        <v>1708</v>
      </c>
      <c r="C338" s="25" t="s">
        <v>1709</v>
      </c>
      <c r="H338" s="23"/>
      <c r="I338" s="55"/>
      <c r="J338" s="55"/>
      <c r="K338" s="55"/>
      <c r="L338" s="55"/>
      <c r="M338" s="55"/>
      <c r="N338" s="55"/>
    </row>
    <row r="339" outlineLevel="1">
      <c r="A339" s="25" t="s">
        <v>436</v>
      </c>
      <c r="B339" s="54" t="s">
        <v>1710</v>
      </c>
      <c r="C339" s="25" t="s">
        <v>1711</v>
      </c>
      <c r="H339" s="23"/>
      <c r="I339" s="55"/>
      <c r="J339" s="55"/>
      <c r="K339" s="55"/>
      <c r="L339" s="55"/>
      <c r="M339" s="55"/>
      <c r="N339" s="55"/>
    </row>
    <row r="340" outlineLevel="1">
      <c r="A340" s="25" t="s">
        <v>437</v>
      </c>
      <c r="B340" s="54" t="s">
        <v>1712</v>
      </c>
      <c r="C340" s="25" t="s">
        <v>1713</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1651.0095536</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1651.0095536</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7062</v>
      </c>
      <c r="D28" s="108" t="str">
        <f>IF(C28="","","ND2")</f>
        <v>ND2</v>
      </c>
      <c r="F28" s="169">
        <f>IF(C28=0,"",IF(C28="","",C28))</f>
        <v>7062</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0.0058</v>
      </c>
      <c r="D36" s="140" t="str">
        <f>IF(C36="","","ND2")</f>
        <v>ND2</v>
      </c>
      <c r="E36" s="168"/>
      <c r="F36" s="140">
        <f>IF(C36=0,"",C36)</f>
        <v>0.0058</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1714</v>
      </c>
      <c r="C99" s="140">
        <v>0.02217296</v>
      </c>
      <c r="D99" s="140" t="str">
        <f>IF(C99="","","ND2")</f>
        <v>ND2</v>
      </c>
      <c r="E99" s="140"/>
      <c r="F99" s="140">
        <f>IF(C99="","",C99)</f>
        <v>0.02217296</v>
      </c>
      <c r="G99" s="108"/>
    </row>
    <row r="100">
      <c r="A100" s="108" t="s">
        <v>596</v>
      </c>
      <c r="B100" s="127" t="s">
        <v>1715</v>
      </c>
      <c r="C100" s="140">
        <v>0.0303329</v>
      </c>
      <c r="D100" s="140" t="str">
        <f>IF(C100="","","ND2")</f>
        <v>ND2</v>
      </c>
      <c r="E100" s="140"/>
      <c r="F100" s="140">
        <f>IF(C100="","",C100)</f>
        <v>0.0303329</v>
      </c>
      <c r="G100" s="108"/>
    </row>
    <row r="101">
      <c r="A101" s="108" t="s">
        <v>597</v>
      </c>
      <c r="B101" s="127" t="s">
        <v>1716</v>
      </c>
      <c r="C101" s="140">
        <v>0.02273911</v>
      </c>
      <c r="D101" s="140" t="str">
        <f>IF(C101="","","ND2")</f>
        <v>ND2</v>
      </c>
      <c r="E101" s="140"/>
      <c r="F101" s="140">
        <f>IF(C101="","",C101)</f>
        <v>0.02273911</v>
      </c>
      <c r="G101" s="108"/>
    </row>
    <row r="102">
      <c r="A102" s="108" t="s">
        <v>598</v>
      </c>
      <c r="B102" s="127" t="s">
        <v>1717</v>
      </c>
      <c r="C102" s="140">
        <v>0.11461242</v>
      </c>
      <c r="D102" s="140" t="str">
        <f>IF(C102="","","ND2")</f>
        <v>ND2</v>
      </c>
      <c r="E102" s="140"/>
      <c r="F102" s="140">
        <f>IF(C102="","",C102)</f>
        <v>0.11461242</v>
      </c>
      <c r="G102" s="108"/>
    </row>
    <row r="103">
      <c r="A103" s="108" t="s">
        <v>599</v>
      </c>
      <c r="B103" s="127" t="s">
        <v>1718</v>
      </c>
      <c r="C103" s="140">
        <v>0.02503205</v>
      </c>
      <c r="D103" s="140" t="str">
        <f>IF(C103="","","ND2")</f>
        <v>ND2</v>
      </c>
      <c r="E103" s="140"/>
      <c r="F103" s="140">
        <f>IF(C103="","",C103)</f>
        <v>0.02503205</v>
      </c>
      <c r="G103" s="108"/>
    </row>
    <row r="104">
      <c r="A104" s="108" t="s">
        <v>600</v>
      </c>
      <c r="B104" s="127" t="s">
        <v>1719</v>
      </c>
      <c r="C104" s="140">
        <v>0.03913399</v>
      </c>
      <c r="D104" s="140" t="str">
        <f>IF(C104="","","ND2")</f>
        <v>ND2</v>
      </c>
      <c r="E104" s="140"/>
      <c r="F104" s="140">
        <f>IF(C104="","",C104)</f>
        <v>0.03913399</v>
      </c>
      <c r="G104" s="108"/>
    </row>
    <row r="105">
      <c r="A105" s="108" t="s">
        <v>601</v>
      </c>
      <c r="B105" s="127" t="s">
        <v>1720</v>
      </c>
      <c r="C105" s="140">
        <v>0.1488144</v>
      </c>
      <c r="D105" s="140" t="str">
        <f>IF(C105="","","ND2")</f>
        <v>ND2</v>
      </c>
      <c r="E105" s="140"/>
      <c r="F105" s="140">
        <f>IF(C105="","",C105)</f>
        <v>0.1488144</v>
      </c>
      <c r="G105" s="108"/>
    </row>
    <row r="106">
      <c r="A106" s="108" t="s">
        <v>602</v>
      </c>
      <c r="B106" s="127" t="s">
        <v>1721</v>
      </c>
      <c r="C106" s="140">
        <v>0.16159911</v>
      </c>
      <c r="D106" s="140" t="str">
        <f>IF(C106="","","ND2")</f>
        <v>ND2</v>
      </c>
      <c r="E106" s="140"/>
      <c r="F106" s="140">
        <f>IF(C106="","",C106)</f>
        <v>0.16159911</v>
      </c>
      <c r="G106" s="108"/>
    </row>
    <row r="107">
      <c r="A107" s="108" t="s">
        <v>603</v>
      </c>
      <c r="B107" s="127" t="s">
        <v>1722</v>
      </c>
      <c r="C107" s="140">
        <v>0.05612864</v>
      </c>
      <c r="D107" s="140" t="str">
        <f>IF(C107="","","ND2")</f>
        <v>ND2</v>
      </c>
      <c r="E107" s="140"/>
      <c r="F107" s="140">
        <f>IF(C107="","",C107)</f>
        <v>0.05612864</v>
      </c>
      <c r="G107" s="108"/>
    </row>
    <row r="108">
      <c r="A108" s="108" t="s">
        <v>604</v>
      </c>
      <c r="B108" s="127" t="s">
        <v>1723</v>
      </c>
      <c r="C108" s="140">
        <v>0.08209758</v>
      </c>
      <c r="D108" s="140" t="str">
        <f>IF(C108="","","ND2")</f>
        <v>ND2</v>
      </c>
      <c r="E108" s="140"/>
      <c r="F108" s="140">
        <f>IF(C108="","",C108)</f>
        <v>0.08209758</v>
      </c>
      <c r="G108" s="108"/>
    </row>
    <row r="109">
      <c r="A109" s="108" t="s">
        <v>605</v>
      </c>
      <c r="B109" s="127" t="s">
        <v>1724</v>
      </c>
      <c r="C109" s="140">
        <v>0.02021969</v>
      </c>
      <c r="D109" s="140" t="str">
        <f>IF(C109="","","ND2")</f>
        <v>ND2</v>
      </c>
      <c r="E109" s="140"/>
      <c r="F109" s="140">
        <f>IF(C109="","",C109)</f>
        <v>0.02021969</v>
      </c>
      <c r="G109" s="108"/>
    </row>
    <row r="110">
      <c r="A110" s="108" t="s">
        <v>606</v>
      </c>
      <c r="B110" s="127" t="s">
        <v>1725</v>
      </c>
      <c r="C110" s="140">
        <v>0.27698596</v>
      </c>
      <c r="D110" s="140" t="str">
        <f>IF(C110="","","ND2")</f>
        <v>ND2</v>
      </c>
      <c r="E110" s="140"/>
      <c r="F110" s="140">
        <f>IF(C110="","",C110)</f>
        <v>0.27698596</v>
      </c>
      <c r="G110" s="108"/>
    </row>
    <row r="111">
      <c r="A111" s="108" t="s">
        <v>607</v>
      </c>
      <c r="B111" s="127" t="s">
        <v>1726</v>
      </c>
      <c r="C111" s="140">
        <v>0.0001312</v>
      </c>
      <c r="D111" s="140" t="str">
        <f>IF(C111="","","ND2")</f>
        <v>ND2</v>
      </c>
      <c r="E111" s="140"/>
      <c r="F111" s="140">
        <f>IF(C111="","",C111)</f>
        <v>0.0001312</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0.99487543</v>
      </c>
      <c r="D150" s="140" t="str">
        <f>IF(C150="","","ND2")</f>
        <v>ND2</v>
      </c>
      <c r="E150" s="141"/>
      <c r="F150" s="140">
        <f>IF(C150="","",C150)</f>
        <v>0.99487543</v>
      </c>
    </row>
    <row r="151">
      <c r="A151" s="108" t="s">
        <v>629</v>
      </c>
      <c r="B151" s="108" t="s">
        <v>630</v>
      </c>
      <c r="C151" s="140">
        <v>0.00512457</v>
      </c>
      <c r="D151" s="140" t="str">
        <f>IF(C151="","","ND2")</f>
        <v>ND2</v>
      </c>
      <c r="E151" s="141"/>
      <c r="F151" s="140">
        <f>IF(C151="","",C151)</f>
        <v>0.00512457</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0.41175968</v>
      </c>
      <c r="D160" s="140" t="str">
        <f>IF(C160="","","ND2")</f>
        <v>ND2</v>
      </c>
      <c r="E160" s="141"/>
      <c r="F160" s="140">
        <f>IF(C160="","",C160)</f>
        <v>0.41175968</v>
      </c>
    </row>
    <row r="161">
      <c r="A161" s="108" t="s">
        <v>641</v>
      </c>
      <c r="B161" s="108" t="s">
        <v>642</v>
      </c>
      <c r="C161" s="140">
        <v>0.58824032</v>
      </c>
      <c r="D161" s="140" t="str">
        <f>IF(C161="","","ND2")</f>
        <v>ND2</v>
      </c>
      <c r="E161" s="141"/>
      <c r="F161" s="140">
        <f>IF(C161="","",C161)</f>
        <v>0.58824032</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1727</v>
      </c>
      <c r="C170" s="140">
        <v>0.23823512</v>
      </c>
      <c r="D170" s="140" t="str">
        <f>IF(C170="","","ND2")</f>
        <v>ND2</v>
      </c>
      <c r="E170" s="141"/>
      <c r="F170" s="140">
        <f>IF(C170="","",C170)</f>
        <v>0.23823512</v>
      </c>
    </row>
    <row r="171">
      <c r="A171" s="108" t="s">
        <v>653</v>
      </c>
      <c r="B171" s="128" t="s">
        <v>1728</v>
      </c>
      <c r="C171" s="140">
        <v>0.16548705</v>
      </c>
      <c r="D171" s="140" t="str">
        <f>IF(C171="","","ND2")</f>
        <v>ND2</v>
      </c>
      <c r="E171" s="141"/>
      <c r="F171" s="140">
        <f>IF(C171="","",C171)</f>
        <v>0.16548705</v>
      </c>
    </row>
    <row r="172">
      <c r="A172" s="108" t="s">
        <v>655</v>
      </c>
      <c r="B172" s="128" t="s">
        <v>1729</v>
      </c>
      <c r="C172" s="140">
        <v>0.0720146</v>
      </c>
      <c r="D172" s="140" t="str">
        <f>IF(C172="","","ND2")</f>
        <v>ND2</v>
      </c>
      <c r="E172" s="140"/>
      <c r="F172" s="140">
        <f>IF(C172="","",C172)</f>
        <v>0.0720146</v>
      </c>
    </row>
    <row r="173">
      <c r="A173" s="108" t="s">
        <v>657</v>
      </c>
      <c r="B173" s="128" t="s">
        <v>1730</v>
      </c>
      <c r="C173" s="140">
        <v>0.15663949</v>
      </c>
      <c r="D173" s="140" t="str">
        <f>IF(C173="","","ND2")</f>
        <v>ND2</v>
      </c>
      <c r="E173" s="140"/>
      <c r="F173" s="140">
        <f>IF(C173="","",C173)</f>
        <v>0.15663949</v>
      </c>
    </row>
    <row r="174">
      <c r="A174" s="108" t="s">
        <v>659</v>
      </c>
      <c r="B174" s="128" t="s">
        <v>1731</v>
      </c>
      <c r="C174" s="140">
        <v>0.36762374</v>
      </c>
      <c r="D174" s="140" t="str">
        <f>IF(C174="","","ND2")</f>
        <v>ND2</v>
      </c>
      <c r="E174" s="140"/>
      <c r="F174" s="140">
        <f>IF(C174="","",C174)</f>
        <v>0.36762374</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v>
      </c>
      <c r="D180" s="140" t="str">
        <f>IF(C180="","","ND2")</f>
        <v>ND2</v>
      </c>
      <c r="E180" s="141"/>
      <c r="F180" s="140">
        <f>IF(C180="","",C180)</f>
        <v>0</v>
      </c>
    </row>
    <row r="181" outlineLevel="1">
      <c r="A181" s="108" t="s">
        <v>668</v>
      </c>
      <c r="B181" s="129" t="s">
        <v>1732</v>
      </c>
      <c r="C181" s="140">
        <v>1</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233.787815576324</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1733</v>
      </c>
      <c r="C190" s="166">
        <v>0</v>
      </c>
      <c r="D190" s="169">
        <v>0</v>
      </c>
      <c r="E190" s="133"/>
      <c r="F190" s="165">
        <f>IF($C$214=0,"",IF(C190="[for completion]","",IF(C190="","",C190/$C$214)))</f>
        <v>0</v>
      </c>
      <c r="G190" s="165">
        <f>IF($D$214=0,"",IF(D190="[for completion]","",IF(D190="","",D190/$D$214)))</f>
        <v>0</v>
      </c>
    </row>
    <row r="191">
      <c r="A191" s="108" t="s">
        <v>680</v>
      </c>
      <c r="B191" s="127" t="s">
        <v>1734</v>
      </c>
      <c r="C191" s="166">
        <v>0</v>
      </c>
      <c r="D191" s="169">
        <v>0</v>
      </c>
      <c r="E191" s="133"/>
      <c r="F191" s="165">
        <f>IF($C$214=0,"",IF(C191="[for completion]","",IF(C191="","",C191/$C$214)))</f>
        <v>0</v>
      </c>
      <c r="G191" s="165">
        <f>IF($D$214=0,"",IF(D191="[for completion]","",IF(D191="","",D191/$D$214)))</f>
        <v>0</v>
      </c>
    </row>
    <row r="192">
      <c r="A192" s="108" t="s">
        <v>681</v>
      </c>
      <c r="B192" s="127" t="s">
        <v>1735</v>
      </c>
      <c r="C192" s="166">
        <v>22.58448799</v>
      </c>
      <c r="D192" s="169">
        <v>355</v>
      </c>
      <c r="E192" s="133"/>
      <c r="F192" s="165">
        <f>IF($C$214=0,"",IF(C192="[for completion]","",IF(C192="","",C192/$C$214)))</f>
        <v>0.013679198851850911</v>
      </c>
      <c r="G192" s="165">
        <f>IF($D$214=0,"",IF(D192="[for completion]","",IF(D192="","",D192/$D$214)))</f>
        <v>0.0502690455961484</v>
      </c>
    </row>
    <row r="193">
      <c r="A193" s="108" t="s">
        <v>682</v>
      </c>
      <c r="B193" s="127" t="s">
        <v>1736</v>
      </c>
      <c r="C193" s="166">
        <v>37.71362896</v>
      </c>
      <c r="D193" s="169">
        <v>424</v>
      </c>
      <c r="E193" s="133"/>
      <c r="F193" s="165">
        <f>IF($C$214=0,"",IF(C193="[for completion]","",IF(C193="","",C193/$C$214)))</f>
        <v>0.022842768461130973</v>
      </c>
      <c r="G193" s="165">
        <f>IF($D$214=0,"",IF(D193="[for completion]","",IF(D193="","",D193/$D$214)))</f>
        <v>0.060039648824695556</v>
      </c>
    </row>
    <row r="194">
      <c r="A194" s="108" t="s">
        <v>683</v>
      </c>
      <c r="B194" s="127" t="s">
        <v>1737</v>
      </c>
      <c r="C194" s="166">
        <v>153.09790518</v>
      </c>
      <c r="D194" s="169">
        <v>1205</v>
      </c>
      <c r="E194" s="133"/>
      <c r="F194" s="165">
        <f>IF($C$214=0,"",IF(C194="[for completion]","",IF(C194="","",C194/$C$214)))</f>
        <v>0.092729872365773111</v>
      </c>
      <c r="G194" s="165">
        <f>IF($D$214=0,"",IF(D194="[for completion]","",IF(D194="","",D194/$D$214)))</f>
        <v>0.17063154913622203</v>
      </c>
    </row>
    <row r="195">
      <c r="A195" s="108" t="s">
        <v>684</v>
      </c>
      <c r="B195" s="127" t="s">
        <v>1738</v>
      </c>
      <c r="C195" s="166">
        <v>248.34736415</v>
      </c>
      <c r="D195" s="169">
        <v>1418</v>
      </c>
      <c r="E195" s="133"/>
      <c r="F195" s="165">
        <f>IF($C$214=0,"",IF(C195="[for completion]","",IF(C195="","",C195/$C$214)))</f>
        <v>0.15042151852391319</v>
      </c>
      <c r="G195" s="165">
        <f>IF($D$214=0,"",IF(D195="[for completion]","",IF(D195="","",D195/$D$214)))</f>
        <v>0.20079297649391106</v>
      </c>
    </row>
    <row r="196">
      <c r="A196" s="108" t="s">
        <v>685</v>
      </c>
      <c r="B196" s="127" t="s">
        <v>1739</v>
      </c>
      <c r="C196" s="166">
        <v>271.91123294</v>
      </c>
      <c r="D196" s="169">
        <v>1210</v>
      </c>
      <c r="E196" s="133"/>
      <c r="F196" s="165">
        <f>IF($C$214=0,"",IF(C196="[for completion]","",IF(C196="","",C196/$C$214)))</f>
        <v>0.16469391854644447</v>
      </c>
      <c r="G196" s="165">
        <f>IF($D$214=0,"",IF(D196="[for completion]","",IF(D196="","",D196/$D$214)))</f>
        <v>0.17133956386292834</v>
      </c>
    </row>
    <row r="197">
      <c r="A197" s="108" t="s">
        <v>686</v>
      </c>
      <c r="B197" s="127" t="s">
        <v>1740</v>
      </c>
      <c r="C197" s="166">
        <v>239.36262822</v>
      </c>
      <c r="D197" s="169">
        <v>874</v>
      </c>
      <c r="E197" s="133"/>
      <c r="F197" s="165">
        <f>IF($C$214=0,"",IF(C197="[for completion]","",IF(C197="","",C197/$C$214)))</f>
        <v>0.14497955369069407</v>
      </c>
      <c r="G197" s="165">
        <f>IF($D$214=0,"",IF(D197="[for completion]","",IF(D197="","",D197/$D$214)))</f>
        <v>0.12376097422826395</v>
      </c>
    </row>
    <row r="198">
      <c r="A198" s="108" t="s">
        <v>687</v>
      </c>
      <c r="B198" s="127" t="s">
        <v>1741</v>
      </c>
      <c r="C198" s="166">
        <v>182.08633945</v>
      </c>
      <c r="D198" s="169">
        <v>561</v>
      </c>
      <c r="E198" s="133"/>
      <c r="F198" s="165">
        <f>IF($C$214=0,"",IF(C198="[for completion]","",IF(C198="","",C198/$C$214)))</f>
        <v>0.11028787753103166</v>
      </c>
      <c r="G198" s="165">
        <f>IF($D$214=0,"",IF(D198="[for completion]","",IF(D198="","",D198/$D$214)))</f>
        <v>0.079439252336448593</v>
      </c>
    </row>
    <row r="199">
      <c r="A199" s="108" t="s">
        <v>688</v>
      </c>
      <c r="B199" s="127" t="s">
        <v>1742</v>
      </c>
      <c r="C199" s="166">
        <v>132.66409233</v>
      </c>
      <c r="D199" s="169">
        <v>356</v>
      </c>
      <c r="E199" s="127"/>
      <c r="F199" s="165">
        <f>IF($C$214=0,"",IF(C199="[for completion]","",IF(C199="","",C199/$C$214)))</f>
        <v>0.08035331597005485</v>
      </c>
      <c r="G199" s="165">
        <f>IF($D$214=0,"",IF(D199="[for completion]","",IF(D199="","",D199/$D$214)))</f>
        <v>0.050410648541489661</v>
      </c>
    </row>
    <row r="200">
      <c r="A200" s="108" t="s">
        <v>689</v>
      </c>
      <c r="B200" s="127" t="s">
        <v>1743</v>
      </c>
      <c r="C200" s="166">
        <v>84.93523392</v>
      </c>
      <c r="D200" s="169">
        <v>201</v>
      </c>
      <c r="E200" s="127"/>
      <c r="F200" s="165">
        <f>IF($C$214=0,"",IF(C200="[for completion]","",IF(C200="","",C200/$C$214)))</f>
        <v>0.051444423040920687</v>
      </c>
      <c r="G200" s="165">
        <f>IF($D$214=0,"",IF(D200="[for completion]","",IF(D200="","",D200/$D$214)))</f>
        <v>0.028462192013593884</v>
      </c>
    </row>
    <row r="201">
      <c r="A201" s="108" t="s">
        <v>690</v>
      </c>
      <c r="B201" s="127" t="s">
        <v>1744</v>
      </c>
      <c r="C201" s="166">
        <v>67.34234927</v>
      </c>
      <c r="D201" s="169">
        <v>142</v>
      </c>
      <c r="E201" s="127"/>
      <c r="F201" s="165">
        <f>IF($C$214=0,"",IF(C201="[for completion]","",IF(C201="","",C201/$C$214)))</f>
        <v>0.040788588487063016</v>
      </c>
      <c r="G201" s="165">
        <f>IF($D$214=0,"",IF(D201="[for completion]","",IF(D201="","",D201/$D$214)))</f>
        <v>0.020107618238459361</v>
      </c>
    </row>
    <row r="202">
      <c r="A202" s="108" t="s">
        <v>691</v>
      </c>
      <c r="B202" s="127" t="s">
        <v>1745</v>
      </c>
      <c r="C202" s="166">
        <v>39.3725468</v>
      </c>
      <c r="D202" s="169">
        <v>75</v>
      </c>
      <c r="E202" s="127"/>
      <c r="F202" s="165">
        <f>IF($C$214=0,"",IF(C202="[for completion]","",IF(C202="","",C202/$C$214)))</f>
        <v>0.023847558431233061</v>
      </c>
      <c r="G202" s="165">
        <f>IF($D$214=0,"",IF(D202="[for completion]","",IF(D202="","",D202/$D$214)))</f>
        <v>0.010620220900594732</v>
      </c>
    </row>
    <row r="203">
      <c r="A203" s="108" t="s">
        <v>692</v>
      </c>
      <c r="B203" s="127" t="s">
        <v>1746</v>
      </c>
      <c r="C203" s="166">
        <v>36.71311891</v>
      </c>
      <c r="D203" s="169">
        <v>64</v>
      </c>
      <c r="E203" s="127"/>
      <c r="F203" s="165">
        <f>IF($C$214=0,"",IF(C203="[for completion]","",IF(C203="","",C203/$C$214)))</f>
        <v>0.022236769514717609</v>
      </c>
      <c r="G203" s="165">
        <f>IF($D$214=0,"",IF(D203="[for completion]","",IF(D203="","",D203/$D$214)))</f>
        <v>0.0090625885018408379</v>
      </c>
    </row>
    <row r="204">
      <c r="A204" s="108" t="s">
        <v>693</v>
      </c>
      <c r="B204" s="127" t="s">
        <v>1747</v>
      </c>
      <c r="C204" s="166">
        <v>22.46984185</v>
      </c>
      <c r="D204" s="169">
        <v>36</v>
      </c>
      <c r="E204" s="127"/>
      <c r="F204" s="165">
        <f>IF($C$214=0,"",IF(C204="[for completion]","",IF(C204="","",C204/$C$214)))</f>
        <v>0.013609758829683859</v>
      </c>
      <c r="G204" s="165">
        <f>IF($D$214=0,"",IF(D204="[for completion]","",IF(D204="","",D204/$D$214)))</f>
        <v>0.0050977060322854716</v>
      </c>
    </row>
    <row r="205">
      <c r="A205" s="108" t="s">
        <v>694</v>
      </c>
      <c r="B205" s="127" t="s">
        <v>1748</v>
      </c>
      <c r="C205" s="166">
        <v>17.61866203</v>
      </c>
      <c r="D205" s="169">
        <v>26</v>
      </c>
      <c r="F205" s="165">
        <f>IF($C$214=0,"",IF(C205="[for completion]","",IF(C205="","",C205/$C$214)))</f>
        <v>0.010671447655516463</v>
      </c>
      <c r="G205" s="165">
        <f>IF($D$214=0,"",IF(D205="[for completion]","",IF(D205="","",D205/$D$214)))</f>
        <v>0.0036816765788728408</v>
      </c>
    </row>
    <row r="206">
      <c r="A206" s="108" t="s">
        <v>695</v>
      </c>
      <c r="B206" s="127" t="s">
        <v>1749</v>
      </c>
      <c r="C206" s="166">
        <v>21.03736891</v>
      </c>
      <c r="D206" s="169">
        <v>29</v>
      </c>
      <c r="E206" s="122"/>
      <c r="F206" s="165">
        <f>IF($C$214=0,"",IF(C206="[for completion]","",IF(C206="","",C206/$C$214)))</f>
        <v>0.012742124274283185</v>
      </c>
      <c r="G206" s="165">
        <f>IF($D$214=0,"",IF(D206="[for completion]","",IF(D206="","",D206/$D$214)))</f>
        <v>0.00410648541489663</v>
      </c>
    </row>
    <row r="207">
      <c r="A207" s="108" t="s">
        <v>696</v>
      </c>
      <c r="B207" s="127" t="s">
        <v>1750</v>
      </c>
      <c r="C207" s="166">
        <v>14.77271514</v>
      </c>
      <c r="D207" s="169">
        <v>19</v>
      </c>
      <c r="E207" s="122"/>
      <c r="F207" s="165">
        <f>IF($C$214=0,"",IF(C207="[for completion]","",IF(C207="","",C207/$C$214)))</f>
        <v>0.0089476860432384144</v>
      </c>
      <c r="G207" s="165">
        <f>IF($D$214=0,"",IF(D207="[for completion]","",IF(D207="","",D207/$D$214)))</f>
        <v>0.0026904559614839988</v>
      </c>
    </row>
    <row r="208">
      <c r="A208" s="108" t="s">
        <v>697</v>
      </c>
      <c r="B208" s="127" t="s">
        <v>1751</v>
      </c>
      <c r="C208" s="166">
        <v>19.00650067</v>
      </c>
      <c r="D208" s="169">
        <v>23</v>
      </c>
      <c r="E208" s="122"/>
      <c r="F208" s="165">
        <f>IF($C$214=0,"",IF(C208="[for completion]","",IF(C208="","",C208/$C$214)))</f>
        <v>0.011512047661115367</v>
      </c>
      <c r="G208" s="165">
        <f>IF($D$214=0,"",IF(D208="[for completion]","",IF(D208="","",D208/$D$214)))</f>
        <v>0.0032568677428490515</v>
      </c>
    </row>
    <row r="209">
      <c r="A209" s="108" t="s">
        <v>698</v>
      </c>
      <c r="B209" s="127" t="s">
        <v>1752</v>
      </c>
      <c r="C209" s="166">
        <v>17.46633808</v>
      </c>
      <c r="D209" s="169">
        <v>20</v>
      </c>
      <c r="E209" s="122"/>
      <c r="F209" s="165">
        <f>IF($C$214=0,"",IF(C209="[for completion]","",IF(C209="","",C209/$C$214)))</f>
        <v>0.010579186560074672</v>
      </c>
      <c r="G209" s="165">
        <f>IF($D$214=0,"",IF(D209="[for completion]","",IF(D209="","",D209/$D$214)))</f>
        <v>0.0028320589068252622</v>
      </c>
    </row>
    <row r="210">
      <c r="A210" s="108" t="s">
        <v>699</v>
      </c>
      <c r="B210" s="127" t="s">
        <v>1753</v>
      </c>
      <c r="C210" s="166">
        <v>15.73211227</v>
      </c>
      <c r="D210" s="169">
        <v>17</v>
      </c>
      <c r="E210" s="122"/>
      <c r="F210" s="165">
        <f>IF($C$214=0,"",IF(C210="[for completion]","",IF(C210="","",C210/$C$214)))</f>
        <v>0.0095287833045522869</v>
      </c>
      <c r="G210" s="165">
        <f>IF($D$214=0,"",IF(D210="[for completion]","",IF(D210="","",D210/$D$214)))</f>
        <v>0.0024072500708014729</v>
      </c>
    </row>
    <row r="211">
      <c r="A211" s="108" t="s">
        <v>700</v>
      </c>
      <c r="B211" s="127" t="s">
        <v>1754</v>
      </c>
      <c r="C211" s="166">
        <v>6.77508653</v>
      </c>
      <c r="D211" s="169">
        <v>7</v>
      </c>
      <c r="E211" s="122"/>
      <c r="F211" s="165">
        <f>IF($C$214=0,"",IF(C211="[for completion]","",IF(C211="","",C211/$C$214)))</f>
        <v>0.0041036022567083478</v>
      </c>
      <c r="G211" s="165">
        <f>IF($D$214=0,"",IF(D211="[for completion]","",IF(D211="","",D211/$D$214)))</f>
        <v>0.00099122061738884178</v>
      </c>
    </row>
    <row r="212">
      <c r="A212" s="108" t="s">
        <v>701</v>
      </c>
      <c r="B212" s="127" t="s">
        <v>1755</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1651.0095535999997</v>
      </c>
      <c r="D214" s="170">
        <f>SUM(D190:D213)</f>
        <v>7062</v>
      </c>
      <c r="E214" s="122"/>
      <c r="F214" s="171">
        <f>SUM(F190:F213)</f>
        <v>1</v>
      </c>
      <c r="G214" s="171">
        <f>SUM(G190:G213)</f>
        <v>1</v>
      </c>
    </row>
    <row r="215" customHeight="1">
      <c r="A215" s="117"/>
      <c r="B215" s="118" t="s">
        <v>704</v>
      </c>
      <c r="C215" s="117" t="s">
        <v>673</v>
      </c>
      <c r="D215" s="117" t="s">
        <v>674</v>
      </c>
      <c r="E215" s="124"/>
      <c r="F215" s="117" t="s">
        <v>501</v>
      </c>
      <c r="G215" s="117" t="s">
        <v>675</v>
      </c>
    </row>
    <row r="216">
      <c r="A216" s="108" t="s">
        <v>705</v>
      </c>
      <c r="B216" s="108" t="s">
        <v>706</v>
      </c>
      <c r="C216" s="140">
        <v>0.79994817</v>
      </c>
      <c r="F216" s="168"/>
      <c r="G216" s="168"/>
    </row>
    <row r="217">
      <c r="F217" s="168"/>
      <c r="G217" s="168"/>
    </row>
    <row r="218">
      <c r="B218" s="127" t="s">
        <v>707</v>
      </c>
      <c r="F218" s="168"/>
      <c r="G218" s="168"/>
    </row>
    <row r="219">
      <c r="A219" s="108" t="s">
        <v>708</v>
      </c>
      <c r="B219" s="108" t="s">
        <v>709</v>
      </c>
      <c r="C219" s="166">
        <v>56.15925032</v>
      </c>
      <c r="D219" s="169">
        <v>554</v>
      </c>
      <c r="F219" s="165">
        <f>IF($C$227=0,"",IF(C219="[for completion]","",C219/$C$227))</f>
        <v>0.03401509712499582</v>
      </c>
      <c r="G219" s="165">
        <f>IF($D$227=0,"",IF(D219="[for completion]","",D219/$D$227))</f>
        <v>0.078448031719059758</v>
      </c>
    </row>
    <row r="220">
      <c r="A220" s="108" t="s">
        <v>710</v>
      </c>
      <c r="B220" s="108" t="s">
        <v>711</v>
      </c>
      <c r="C220" s="166">
        <v>61.78361929</v>
      </c>
      <c r="D220" s="169">
        <v>417</v>
      </c>
      <c r="F220" s="165">
        <f>IF($C$227=0,"",IF(C220="[for completion]","",C220/$C$227))</f>
        <v>0.037421721246422707</v>
      </c>
      <c r="G220" s="165">
        <f>IF($D$227=0,"",IF(D220="[for completion]","",D220/$D$227))</f>
        <v>0.059048428207306713</v>
      </c>
    </row>
    <row r="221">
      <c r="A221" s="108" t="s">
        <v>712</v>
      </c>
      <c r="B221" s="108" t="s">
        <v>713</v>
      </c>
      <c r="C221" s="166">
        <v>87.93479685</v>
      </c>
      <c r="D221" s="169">
        <v>511</v>
      </c>
      <c r="F221" s="165">
        <f>IF($C$227=0,"",IF(C221="[for completion]","",C221/$C$227))</f>
        <v>0.05326122835465099</v>
      </c>
      <c r="G221" s="165">
        <f>IF($D$227=0,"",IF(D221="[for completion]","",D221/$D$227))</f>
        <v>0.072359105069385449</v>
      </c>
    </row>
    <row r="222">
      <c r="A222" s="108" t="s">
        <v>714</v>
      </c>
      <c r="B222" s="108" t="s">
        <v>715</v>
      </c>
      <c r="C222" s="166">
        <v>172.38574754</v>
      </c>
      <c r="D222" s="169">
        <v>844</v>
      </c>
      <c r="F222" s="165">
        <f>IF($C$227=0,"",IF(C222="[for completion]","",C222/$C$227))</f>
        <v>0.10441232587910568</v>
      </c>
      <c r="G222" s="165">
        <f>IF($D$227=0,"",IF(D222="[for completion]","",D222/$D$227))</f>
        <v>0.11951288586802605</v>
      </c>
    </row>
    <row r="223">
      <c r="A223" s="108" t="s">
        <v>716</v>
      </c>
      <c r="B223" s="108" t="s">
        <v>717</v>
      </c>
      <c r="C223" s="166">
        <v>292.30337088</v>
      </c>
      <c r="D223" s="169">
        <v>1183</v>
      </c>
      <c r="F223" s="165">
        <f>IF($C$227=0,"",IF(C223="[for completion]","",C223/$C$227))</f>
        <v>0.17704523286533208</v>
      </c>
      <c r="G223" s="165">
        <f>IF($D$227=0,"",IF(D223="[for completion]","",D223/$D$227))</f>
        <v>0.16751628433871424</v>
      </c>
    </row>
    <row r="224">
      <c r="A224" s="108" t="s">
        <v>718</v>
      </c>
      <c r="B224" s="108" t="s">
        <v>719</v>
      </c>
      <c r="C224" s="166">
        <v>429.07764475</v>
      </c>
      <c r="D224" s="169">
        <v>1576</v>
      </c>
      <c r="F224" s="165">
        <f>IF($C$227=0,"",IF(C224="[for completion]","",C224/$C$227))</f>
        <v>0.2598880447508029</v>
      </c>
      <c r="G224" s="165">
        <f>IF($D$227=0,"",IF(D224="[for completion]","",D224/$D$227))</f>
        <v>0.22316624185783066</v>
      </c>
    </row>
    <row r="225">
      <c r="A225" s="108" t="s">
        <v>720</v>
      </c>
      <c r="B225" s="108" t="s">
        <v>721</v>
      </c>
      <c r="C225" s="166">
        <v>551.36512397</v>
      </c>
      <c r="D225" s="169">
        <v>1977</v>
      </c>
      <c r="F225" s="165">
        <f>IF($C$227=0,"",IF(C225="[for completion]","",C225/$C$227))</f>
        <v>0.33395634977868971</v>
      </c>
      <c r="G225" s="165">
        <f>IF($D$227=0,"",IF(D225="[for completion]","",D225/$D$227))</f>
        <v>0.27994902293967716</v>
      </c>
    </row>
    <row r="226">
      <c r="A226" s="108" t="s">
        <v>722</v>
      </c>
      <c r="B226" s="108" t="s">
        <v>723</v>
      </c>
      <c r="C226" s="166">
        <v>0</v>
      </c>
      <c r="D226" s="169">
        <v>0</v>
      </c>
      <c r="F226" s="165">
        <f>IF($C$227=0,"",IF(C226="[for completion]","",C226/$C$227))</f>
        <v>0</v>
      </c>
      <c r="G226" s="165">
        <f>IF($D$227=0,"",IF(D226="[for completion]","",D226/$D$227))</f>
        <v>0</v>
      </c>
    </row>
    <row r="227">
      <c r="A227" s="108" t="s">
        <v>724</v>
      </c>
      <c r="B227" s="136" t="s">
        <v>99</v>
      </c>
      <c r="C227" s="166">
        <f>SUM(C219:C226)</f>
        <v>1651.0095536000001</v>
      </c>
      <c r="D227" s="169">
        <f>SUM(D219:D226)</f>
        <v>7062</v>
      </c>
      <c r="F227" s="140">
        <f>SUM(F219:F226)</f>
        <v>0.99999999999999989</v>
      </c>
      <c r="G227" s="140">
        <f>SUM(G219:G226)</f>
        <v>1</v>
      </c>
    </row>
    <row r="228" outlineLevel="1">
      <c r="A228" s="108" t="s">
        <v>725</v>
      </c>
      <c r="B228" s="123" t="s">
        <v>1756</v>
      </c>
      <c r="C228" s="166">
        <v>0</v>
      </c>
      <c r="D228" s="169">
        <v>0</v>
      </c>
      <c r="F228" s="165">
        <f>IF($C$227=0,"",IF(C228="[for completion]","",C228/$C$227))</f>
        <v>0</v>
      </c>
      <c r="G228" s="165">
        <f>IF($D$227=0,"",IF(D228="[for completion]","",D228/$D$227))</f>
        <v>0</v>
      </c>
    </row>
    <row r="229" outlineLevel="1">
      <c r="A229" s="108" t="s">
        <v>727</v>
      </c>
      <c r="B229" s="123" t="s">
        <v>1757</v>
      </c>
      <c r="C229" s="166">
        <v>0</v>
      </c>
      <c r="D229" s="169">
        <v>0</v>
      </c>
      <c r="F229" s="165">
        <f>IF($C$227=0,"",IF(C229="[for completion]","",C229/$C$227))</f>
        <v>0</v>
      </c>
      <c r="G229" s="165">
        <f>IF($D$227=0,"",IF(D229="[for completion]","",D229/$D$227))</f>
        <v>0</v>
      </c>
    </row>
    <row r="230" outlineLevel="1">
      <c r="A230" s="108" t="s">
        <v>729</v>
      </c>
      <c r="B230" s="123" t="s">
        <v>1758</v>
      </c>
      <c r="C230" s="166">
        <v>0</v>
      </c>
      <c r="D230" s="169">
        <v>0</v>
      </c>
      <c r="F230" s="165">
        <f>IF($C$227=0,"",IF(C230="[for completion]","",C230/$C$227))</f>
        <v>0</v>
      </c>
      <c r="G230" s="165">
        <f>IF($D$227=0,"",IF(D230="[for completion]","",D230/$D$227))</f>
        <v>0</v>
      </c>
    </row>
    <row r="231" outlineLevel="1">
      <c r="A231" s="108" t="s">
        <v>731</v>
      </c>
      <c r="B231" s="123" t="s">
        <v>1759</v>
      </c>
      <c r="C231" s="166">
        <v>0</v>
      </c>
      <c r="D231" s="169">
        <v>0</v>
      </c>
      <c r="F231" s="165">
        <f>IF($C$227=0,"",IF(C231="[for completion]","",C231/$C$227))</f>
        <v>0</v>
      </c>
      <c r="G231" s="165">
        <f>IF($D$227=0,"",IF(D231="[for completion]","",D231/$D$227))</f>
        <v>0</v>
      </c>
    </row>
    <row r="232" outlineLevel="1">
      <c r="A232" s="108" t="s">
        <v>733</v>
      </c>
      <c r="B232" s="123" t="s">
        <v>1760</v>
      </c>
      <c r="C232" s="166">
        <v>0</v>
      </c>
      <c r="D232" s="169">
        <v>0</v>
      </c>
      <c r="F232" s="165">
        <f>IF($C$227=0,"",IF(C232="[for completion]","",C232/$C$227))</f>
        <v>0</v>
      </c>
      <c r="G232" s="165">
        <f>IF($D$227=0,"",IF(D232="[for completion]","",D232/$D$227))</f>
        <v>0</v>
      </c>
    </row>
    <row r="233" outlineLevel="1">
      <c r="A233" s="108" t="s">
        <v>735</v>
      </c>
      <c r="B233" s="123" t="s">
        <v>1761</v>
      </c>
      <c r="C233" s="166">
        <v>0</v>
      </c>
      <c r="D233" s="169">
        <v>0</v>
      </c>
      <c r="F233" s="165">
        <f>IF($C$227=0,"",IF(C233="[for completion]","",C233/$C$227))</f>
        <v>0</v>
      </c>
      <c r="G233" s="165">
        <f>IF($D$227=0,"",IF(D233="[for completion]","",D233/$D$227))</f>
        <v>0</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0.68223517</v>
      </c>
      <c r="F238" s="168"/>
      <c r="G238" s="168"/>
    </row>
    <row r="239">
      <c r="F239" s="168"/>
      <c r="G239" s="168"/>
    </row>
    <row r="240">
      <c r="B240" s="127" t="s">
        <v>707</v>
      </c>
      <c r="F240" s="168"/>
      <c r="G240" s="168"/>
    </row>
    <row r="241">
      <c r="A241" s="108" t="s">
        <v>742</v>
      </c>
      <c r="B241" s="108" t="s">
        <v>709</v>
      </c>
      <c r="C241" s="166">
        <v>127.87671988</v>
      </c>
      <c r="D241" s="169">
        <v>1083</v>
      </c>
      <c r="F241" s="165">
        <f>IF($C$249=0,"",IF(C241="[Mark as ND1 if not relevant]","",C241/$C$249))</f>
        <v>0.077453652282730184</v>
      </c>
      <c r="G241" s="165">
        <f>IF($D$249=0,"",IF(D241="[Mark as ND1 if not relevant]","",D241/$D$249))</f>
        <v>0.15335598980458792</v>
      </c>
    </row>
    <row r="242">
      <c r="A242" s="108" t="s">
        <v>743</v>
      </c>
      <c r="B242" s="108" t="s">
        <v>711</v>
      </c>
      <c r="C242" s="166">
        <v>128.9764877</v>
      </c>
      <c r="D242" s="169">
        <v>684</v>
      </c>
      <c r="F242" s="165">
        <f>IF($C$249=0,"",IF(C242="[Mark as ND1 if not relevant]","",C242/$C$249))</f>
        <v>0.078119770669266467</v>
      </c>
      <c r="G242" s="165">
        <f>IF($D$249=0,"",IF(D242="[Mark as ND1 if not relevant]","",D242/$D$249))</f>
        <v>0.096856414613423952</v>
      </c>
    </row>
    <row r="243">
      <c r="A243" s="108" t="s">
        <v>744</v>
      </c>
      <c r="B243" s="108" t="s">
        <v>713</v>
      </c>
      <c r="C243" s="166">
        <v>222.63554387</v>
      </c>
      <c r="D243" s="169">
        <v>999</v>
      </c>
      <c r="F243" s="165">
        <f>IF($C$249=0,"",IF(C243="[Mark as ND1 if not relevant]","",C243/$C$249))</f>
        <v>0.13484812573285643</v>
      </c>
      <c r="G243" s="165">
        <f>IF($D$249=0,"",IF(D243="[Mark as ND1 if not relevant]","",D243/$D$249))</f>
        <v>0.14146134239592184</v>
      </c>
    </row>
    <row r="244">
      <c r="A244" s="108" t="s">
        <v>745</v>
      </c>
      <c r="B244" s="108" t="s">
        <v>715</v>
      </c>
      <c r="C244" s="166">
        <v>345.21945035</v>
      </c>
      <c r="D244" s="169">
        <v>1378</v>
      </c>
      <c r="F244" s="165">
        <f>IF($C$249=0,"",IF(C244="[Mark as ND1 if not relevant]","",C244/$C$249))</f>
        <v>0.20909597379206829</v>
      </c>
      <c r="G244" s="165">
        <f>IF($D$249=0,"",IF(D244="[Mark as ND1 if not relevant]","",D244/$D$249))</f>
        <v>0.19512885868026056</v>
      </c>
    </row>
    <row r="245">
      <c r="A245" s="108" t="s">
        <v>746</v>
      </c>
      <c r="B245" s="108" t="s">
        <v>717</v>
      </c>
      <c r="C245" s="166">
        <v>347.70534036</v>
      </c>
      <c r="D245" s="169">
        <v>1275</v>
      </c>
      <c r="F245" s="165">
        <f>IF($C$249=0,"",IF(C245="[Mark as ND1 if not relevant]","",C245/$C$249))</f>
        <v>0.21060165254757854</v>
      </c>
      <c r="G245" s="165">
        <f>IF($D$249=0,"",IF(D245="[Mark as ND1 if not relevant]","",D245/$D$249))</f>
        <v>0.18054375531011044</v>
      </c>
    </row>
    <row r="246">
      <c r="A246" s="108" t="s">
        <v>747</v>
      </c>
      <c r="B246" s="108" t="s">
        <v>719</v>
      </c>
      <c r="C246" s="166">
        <v>302.35449409</v>
      </c>
      <c r="D246" s="169">
        <v>1003</v>
      </c>
      <c r="F246" s="165">
        <f>IF($C$249=0,"",IF(C246="[Mark as ND1 if not relevant]","",C246/$C$249))</f>
        <v>0.18313309782534015</v>
      </c>
      <c r="G246" s="165">
        <f>IF($D$249=0,"",IF(D246="[Mark as ND1 if not relevant]","",D246/$D$249))</f>
        <v>0.14202775417728689</v>
      </c>
    </row>
    <row r="247">
      <c r="A247" s="108" t="s">
        <v>748</v>
      </c>
      <c r="B247" s="108" t="s">
        <v>721</v>
      </c>
      <c r="C247" s="166">
        <v>176.24151735</v>
      </c>
      <c r="D247" s="169">
        <v>640</v>
      </c>
      <c r="F247" s="165">
        <f>IF($C$249=0,"",IF(C247="[Mark as ND1 if not relevant]","",C247/$C$249))</f>
        <v>0.10674772715015984</v>
      </c>
      <c r="G247" s="165">
        <f>IF($D$249=0,"",IF(D247="[Mark as ND1 if not relevant]","",D247/$D$249))</f>
        <v>0.090625885018408389</v>
      </c>
    </row>
    <row r="248">
      <c r="A248" s="108" t="s">
        <v>749</v>
      </c>
      <c r="B248" s="108" t="s">
        <v>723</v>
      </c>
      <c r="C248" s="166">
        <v>0</v>
      </c>
      <c r="D248" s="169">
        <v>0</v>
      </c>
      <c r="F248" s="165">
        <f>IF($C$249=0,"",IF(C248="[Mark as ND1 if not relevant]","",C248/$C$249))</f>
        <v>0</v>
      </c>
      <c r="G248" s="165">
        <f>IF($D$249=0,"",IF(D248="[Mark as ND1 if not relevant]","",D248/$D$249))</f>
        <v>0</v>
      </c>
    </row>
    <row r="249">
      <c r="A249" s="108" t="s">
        <v>750</v>
      </c>
      <c r="B249" s="136" t="s">
        <v>99</v>
      </c>
      <c r="C249" s="166">
        <f>SUM(C241:C248)</f>
        <v>1651.0095536000001</v>
      </c>
      <c r="D249" s="169">
        <f>SUM(D241:D248)</f>
        <v>7062</v>
      </c>
      <c r="F249" s="140">
        <f>SUM(F241:F248)</f>
        <v>1</v>
      </c>
      <c r="G249" s="140">
        <f>SUM(G241:G248)</f>
        <v>1</v>
      </c>
    </row>
    <row r="250" outlineLevel="1">
      <c r="A250" s="108" t="s">
        <v>751</v>
      </c>
      <c r="B250" s="123" t="s">
        <v>1756</v>
      </c>
      <c r="C250" s="166">
        <v>0</v>
      </c>
      <c r="D250" s="169">
        <v>0</v>
      </c>
      <c r="F250" s="165">
        <f>IF($C$249=0,"",IF(C250="[for completion]","",C250/$C$249))</f>
        <v>0</v>
      </c>
      <c r="G250" s="165">
        <f>IF($D$249=0,"",IF(D250="[for completion]","",D250/$D$249))</f>
        <v>0</v>
      </c>
    </row>
    <row r="251" outlineLevel="1">
      <c r="A251" s="108" t="s">
        <v>752</v>
      </c>
      <c r="B251" s="123" t="s">
        <v>1757</v>
      </c>
      <c r="C251" s="166">
        <v>0</v>
      </c>
      <c r="D251" s="169">
        <v>0</v>
      </c>
      <c r="F251" s="165">
        <f>IF($C$249=0,"",IF(C251="[for completion]","",C251/$C$249))</f>
        <v>0</v>
      </c>
      <c r="G251" s="165">
        <f>IF($D$249=0,"",IF(D251="[for completion]","",D251/$D$249))</f>
        <v>0</v>
      </c>
    </row>
    <row r="252" outlineLevel="1">
      <c r="A252" s="108" t="s">
        <v>753</v>
      </c>
      <c r="B252" s="123" t="s">
        <v>1758</v>
      </c>
      <c r="C252" s="166">
        <v>0</v>
      </c>
      <c r="D252" s="169">
        <v>0</v>
      </c>
      <c r="F252" s="165">
        <f>IF($C$249=0,"",IF(C252="[for completion]","",C252/$C$249))</f>
        <v>0</v>
      </c>
      <c r="G252" s="165">
        <f>IF($D$249=0,"",IF(D252="[for completion]","",D252/$D$249))</f>
        <v>0</v>
      </c>
    </row>
    <row r="253" outlineLevel="1">
      <c r="A253" s="108" t="s">
        <v>754</v>
      </c>
      <c r="B253" s="123" t="s">
        <v>1759</v>
      </c>
      <c r="C253" s="166">
        <v>0</v>
      </c>
      <c r="D253" s="169">
        <v>0</v>
      </c>
      <c r="F253" s="165">
        <f>IF($C$249=0,"",IF(C253="[for completion]","",C253/$C$249))</f>
        <v>0</v>
      </c>
      <c r="G253" s="165">
        <f>IF($D$249=0,"",IF(D253="[for completion]","",D253/$D$249))</f>
        <v>0</v>
      </c>
    </row>
    <row r="254" outlineLevel="1">
      <c r="A254" s="108" t="s">
        <v>755</v>
      </c>
      <c r="B254" s="123" t="s">
        <v>1760</v>
      </c>
      <c r="C254" s="166">
        <v>0</v>
      </c>
      <c r="D254" s="169">
        <v>0</v>
      </c>
      <c r="F254" s="165">
        <f>IF($C$249=0,"",IF(C254="[for completion]","",C254/$C$249))</f>
        <v>0</v>
      </c>
      <c r="G254" s="165">
        <f>IF($D$249=0,"",IF(D254="[for completion]","",D254/$D$249))</f>
        <v>0</v>
      </c>
    </row>
    <row r="255" outlineLevel="1">
      <c r="A255" s="108" t="s">
        <v>756</v>
      </c>
      <c r="B255" s="123" t="s">
        <v>1761</v>
      </c>
      <c r="C255" s="166">
        <v>0</v>
      </c>
      <c r="D255" s="169">
        <v>0</v>
      </c>
      <c r="F255" s="165">
        <f>IF($C$249=0,"",IF(C255="[for completion]","",C255/$C$249))</f>
        <v>0</v>
      </c>
      <c r="G255" s="165">
        <f>IF($D$249=0,"",IF(D255="[for completion]","",D255/$D$249))</f>
        <v>0</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1</v>
      </c>
      <c r="E260" s="122"/>
      <c r="F260" s="122"/>
      <c r="G260" s="122"/>
    </row>
    <row r="261">
      <c r="A261" s="108" t="s">
        <v>763</v>
      </c>
      <c r="B261" s="108" t="s">
        <v>764</v>
      </c>
      <c r="C261" s="140">
        <v>0</v>
      </c>
      <c r="E261" s="122"/>
      <c r="F261" s="122"/>
    </row>
    <row r="262">
      <c r="A262" s="108" t="s">
        <v>765</v>
      </c>
      <c r="B262" s="108" t="s">
        <v>766</v>
      </c>
      <c r="C262" s="140">
        <v>0</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0.74080636</v>
      </c>
      <c r="E277" s="103"/>
      <c r="F277" s="103"/>
    </row>
    <row r="278">
      <c r="A278" s="108" t="s">
        <v>785</v>
      </c>
      <c r="B278" s="108" t="s">
        <v>97</v>
      </c>
      <c r="C278" s="140">
        <v>0</v>
      </c>
      <c r="E278" s="103"/>
      <c r="F278" s="103"/>
    </row>
    <row r="279">
      <c r="A279" s="108" t="s">
        <v>787</v>
      </c>
      <c r="B279" s="108" t="s">
        <v>786</v>
      </c>
      <c r="C279" s="140">
        <v>0.25919364</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1762</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1693</v>
      </c>
      <c r="C15" s="25" t="s">
        <v>1678</v>
      </c>
      <c r="D15" s="25" t="s">
        <v>1763</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1764</v>
      </c>
      <c r="C18" s="25" t="s">
        <v>1678</v>
      </c>
      <c r="D18" s="25" t="s">
        <v>1763</v>
      </c>
      <c r="E18" s="31"/>
      <c r="F18" s="31"/>
      <c r="G18" s="31"/>
      <c r="H18" s="23"/>
      <c r="L18" s="23"/>
      <c r="M18" s="23"/>
    </row>
    <row r="19">
      <c r="A19" s="25" t="s">
        <v>1535</v>
      </c>
      <c r="B19" s="42" t="s">
        <v>1523</v>
      </c>
      <c r="E19" s="31"/>
      <c r="F19" s="31"/>
      <c r="G19" s="31"/>
      <c r="H19" s="23"/>
      <c r="L19" s="23"/>
      <c r="M19" s="23"/>
    </row>
    <row r="20">
      <c r="A20" s="25" t="s">
        <v>1536</v>
      </c>
      <c r="B20" s="42" t="s">
        <v>1524</v>
      </c>
      <c r="C20" s="25" t="s">
        <v>1696</v>
      </c>
      <c r="D20" s="25" t="s">
        <v>1765</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1706</v>
      </c>
      <c r="D24" s="25" t="s">
        <v>1766</v>
      </c>
      <c r="E24" s="31"/>
      <c r="F24" s="31"/>
      <c r="G24" s="31"/>
      <c r="H24" s="23"/>
      <c r="L24" s="23"/>
      <c r="M24" s="23"/>
    </row>
    <row r="25" outlineLevel="1">
      <c r="A25" s="25" t="s">
        <v>1540</v>
      </c>
      <c r="B25" s="40" t="s">
        <v>1694</v>
      </c>
      <c r="C25" s="25" t="s">
        <v>1678</v>
      </c>
      <c r="D25" s="25" t="s">
        <v>1763</v>
      </c>
      <c r="E25" s="31"/>
      <c r="F25" s="31"/>
      <c r="G25" s="31"/>
      <c r="H25" s="23"/>
      <c r="L25" s="23"/>
      <c r="M25" s="23"/>
    </row>
    <row r="26" outlineLevel="1">
      <c r="A26" s="25" t="s">
        <v>1543</v>
      </c>
      <c r="B26" s="40" t="s">
        <v>1710</v>
      </c>
      <c r="C26" s="25" t="s">
        <v>1711</v>
      </c>
      <c r="E26" s="31"/>
      <c r="F26" s="31"/>
      <c r="G26" s="31"/>
      <c r="H26" s="23"/>
      <c r="L26" s="23"/>
      <c r="M26" s="23"/>
    </row>
    <row r="27" outlineLevel="1">
      <c r="A27" s="25" t="s">
        <v>1544</v>
      </c>
      <c r="B27" s="40" t="s">
        <v>1707</v>
      </c>
      <c r="C27" s="25" t="s">
        <v>1706</v>
      </c>
      <c r="D27" s="25" t="s">
        <v>1766</v>
      </c>
      <c r="E27" s="31"/>
      <c r="F27" s="31"/>
      <c r="G27" s="31"/>
      <c r="H27" s="23"/>
      <c r="L27" s="23"/>
      <c r="M27" s="23"/>
    </row>
    <row r="28" outlineLevel="1">
      <c r="A28" s="25" t="s">
        <v>1545</v>
      </c>
      <c r="B28" s="40" t="s">
        <v>1697</v>
      </c>
      <c r="C28" s="25" t="s">
        <v>1696</v>
      </c>
      <c r="D28" s="25" t="s">
        <v>1765</v>
      </c>
      <c r="E28" s="31"/>
      <c r="F28" s="31"/>
      <c r="G28" s="31"/>
      <c r="H28" s="23"/>
      <c r="L28" s="23"/>
      <c r="M28" s="23"/>
    </row>
    <row r="29" outlineLevel="1">
      <c r="A29" s="25" t="s">
        <v>1546</v>
      </c>
      <c r="B29" s="40" t="s">
        <v>1708</v>
      </c>
      <c r="C29" s="25" t="s">
        <v>1709</v>
      </c>
      <c r="E29" s="31"/>
      <c r="F29" s="31"/>
      <c r="G29" s="31"/>
      <c r="H29" s="23"/>
      <c r="L29" s="23"/>
      <c r="M29" s="23"/>
    </row>
    <row r="30" outlineLevel="1">
      <c r="A30" s="25" t="s">
        <v>1547</v>
      </c>
      <c r="B30" s="40" t="s">
        <v>1691</v>
      </c>
      <c r="C30" s="25" t="s">
        <v>1678</v>
      </c>
      <c r="D30" s="25" t="s">
        <v>1763</v>
      </c>
      <c r="E30" s="31"/>
      <c r="F30" s="31"/>
      <c r="G30" s="31"/>
      <c r="H30" s="23"/>
      <c r="L30" s="23"/>
      <c r="M30" s="23"/>
    </row>
    <row r="31" outlineLevel="1">
      <c r="A31" s="25" t="s">
        <v>1548</v>
      </c>
      <c r="B31" s="40" t="s">
        <v>1703</v>
      </c>
      <c r="C31" s="25" t="s">
        <v>1702</v>
      </c>
      <c r="D31" s="25" t="s">
        <v>1767</v>
      </c>
      <c r="E31" s="31"/>
      <c r="F31" s="31"/>
      <c r="G31" s="31"/>
      <c r="H31" s="23"/>
      <c r="L31" s="23"/>
      <c r="M31" s="23"/>
    </row>
    <row r="32" outlineLevel="1">
      <c r="A32" s="25" t="s">
        <v>1549</v>
      </c>
      <c r="B32" s="40" t="s">
        <v>1698</v>
      </c>
      <c r="C32" s="25" t="s">
        <v>1699</v>
      </c>
      <c r="D32" s="25" t="s">
        <v>1768</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61.874</v>
      </c>
      <c r="H75" s="23"/>
    </row>
    <row r="76">
      <c r="A76" s="25" t="s">
        <v>1591</v>
      </c>
      <c r="B76" s="25" t="s">
        <v>1619</v>
      </c>
      <c r="C76" s="148">
        <v>377.5429</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1769</v>
      </c>
      <c r="C82" s="168">
        <v>0</v>
      </c>
      <c r="D82" s="108" t="str">
        <f>IF(C82="","","ND2")</f>
        <v>ND2</v>
      </c>
      <c r="E82" s="108" t="str">
        <f>IF(C82="","","ND2")</f>
        <v>ND2</v>
      </c>
      <c r="F82" s="108" t="str">
        <f>IF(C82="","","ND2")</f>
        <v>ND2</v>
      </c>
      <c r="G82" s="168">
        <f>IF(C82="","",C82)</f>
        <v>0</v>
      </c>
      <c r="H82" s="23"/>
    </row>
    <row r="83">
      <c r="A83" s="25" t="s">
        <v>1598</v>
      </c>
      <c r="B83" s="25" t="s">
        <v>1770</v>
      </c>
      <c r="C83" s="190">
        <v>0</v>
      </c>
      <c r="D83" s="25" t="str">
        <f>IF(C83="","","ND2")</f>
        <v>ND2</v>
      </c>
      <c r="E83" s="25" t="str">
        <f>IF(C83="","","ND2")</f>
        <v>ND2</v>
      </c>
      <c r="F83" s="25" t="str">
        <f>IF(C83="","","ND2")</f>
        <v>ND2</v>
      </c>
      <c r="G83" s="190">
        <f>IF(C83="","",C83)</f>
        <v>0</v>
      </c>
      <c r="H83" s="23"/>
    </row>
    <row r="84">
      <c r="A84" s="25" t="s">
        <v>1599</v>
      </c>
      <c r="B84" s="25" t="s">
        <v>1771</v>
      </c>
      <c r="C84" s="190">
        <v>0</v>
      </c>
      <c r="D84" s="25" t="str">
        <f>IF(C84="","","ND2")</f>
        <v>ND2</v>
      </c>
      <c r="E84" s="25" t="str">
        <f>IF(C84="","","ND2")</f>
        <v>ND2</v>
      </c>
      <c r="F84" s="25" t="str">
        <f>IF(C84="","","ND2")</f>
        <v>ND2</v>
      </c>
      <c r="G84" s="190">
        <f>IF(C84="","",C84)</f>
        <v>0</v>
      </c>
      <c r="H84" s="23"/>
    </row>
    <row r="85">
      <c r="A85" s="25" t="s">
        <v>1600</v>
      </c>
      <c r="B85" s="25" t="s">
        <v>1772</v>
      </c>
      <c r="C85" s="190">
        <v>0</v>
      </c>
      <c r="D85" s="25" t="str">
        <f>IF(C85="","","ND2")</f>
        <v>ND2</v>
      </c>
      <c r="E85" s="25" t="str">
        <f>IF(C85="","","ND2")</f>
        <v>ND2</v>
      </c>
      <c r="F85" s="25" t="str">
        <f>IF(C85="","","ND2")</f>
        <v>ND2</v>
      </c>
      <c r="G85" s="190">
        <f>IF(C85="","",C85)</f>
        <v>0</v>
      </c>
      <c r="H85" s="23"/>
    </row>
    <row r="86">
      <c r="A86" s="25" t="s">
        <v>1611</v>
      </c>
      <c r="B86" s="25" t="s">
        <v>1773</v>
      </c>
      <c r="C86" s="190">
        <v>0</v>
      </c>
      <c r="D86" s="25" t="str">
        <f>IF(C86="","","ND2")</f>
        <v>ND2</v>
      </c>
      <c r="E86" s="25" t="str">
        <f>IF(C86="","","ND2")</f>
        <v>ND2</v>
      </c>
      <c r="F86" s="25" t="str">
        <f>IF(C86="","","ND2")</f>
        <v>ND2</v>
      </c>
      <c r="G86" s="190">
        <f>IF(C86="","",C86)</f>
        <v>0</v>
      </c>
      <c r="H86" s="23"/>
    </row>
    <row r="87" outlineLevel="1">
      <c r="A87" s="25" t="s">
        <v>1601</v>
      </c>
      <c r="B87" s="25" t="s">
        <v>1774</v>
      </c>
      <c r="C87" s="190">
        <v>1</v>
      </c>
      <c r="D87" s="25" t="str">
        <f>IF(C87="","","ND2")</f>
        <v>ND2</v>
      </c>
      <c r="E87" s="25" t="str">
        <f>IF(C87="","","ND2")</f>
        <v>ND2</v>
      </c>
      <c r="F87" s="25" t="str">
        <f>IF(C87="","","ND2")</f>
        <v>ND2</v>
      </c>
      <c r="G87" s="190">
        <f>IF(C87="","",C87)</f>
        <v>1</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2020-06-29T12:51:08Z</dcterms:created>
  <dcterms:modified xsi:type="dcterms:W3CDTF">2020-06-29T12:51:08Z</dcterms:modified>
</cp:coreProperties>
</file>