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<sst xmlns="http://schemas.openxmlformats.org/spreadsheetml/2006/main" count="3758" uniqueCount="2681">
  <si>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</si>
  <si>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</si>
  <si>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</si>
  <si>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</si>
  <si>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</si>
  <si>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</si>
  <si>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</si>
  <si>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</si>
  <si>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</si>
  <si>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</si>
  <si>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</si>
  <si>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</si>
  <si>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</si>
  <si>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</si>
  <si>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</si>
  <si>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</si>
  <si>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</si>
  <si>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</si>
  <si>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</si>
  <si>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</si>
  <si>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</si>
  <si>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</si>
  <si>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</si>
  <si>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</si>
  <si>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</si>
  <si>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</si>
  <si>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</si>
  <si>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</si>
  <si>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</si>
  <si>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</si>
  <si>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</si>
  <si>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</si>
  <si>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</si>
  <si>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</si>
  <si>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</si>
  <si>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</si>
  <si>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</si>
  <si>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</si>
  <si>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</si>
  <si>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</si>
  <si>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</si>
  <si>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</si>
  <si>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</si>
  <si>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</si>
  <si>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</si>
  <si>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</si>
  <si>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</si>
  <si>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</si>
  <si>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</si>
  <si>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</si>
  <si>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</si>
  <si>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</si>
  <si>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</si>
  <si>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</si>
  <si>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</si>
  <si>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</si>
  <si>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</si>
  <si>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</si>
  <si>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</si>
  <si>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</si>
  <si>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</si>
  <si>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</si>
  <si>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</si>
  <si>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</si>
  <si>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</si>
  <si>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</si>
  <si>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</si>
  <si>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</si>
  <si>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</si>
  <si>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</si>
  <si>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</si>
  <si>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</si>
  <si>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</si>
  <si>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</si>
  <si>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</si>
  <si>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</si>
  <si>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</si>
  <si>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</si>
  <si>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</si>
  <si>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</si>
  <si>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</si>
  <si>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</si>
  <si>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</si>
  <si>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</si>
  <si>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</si>
  <si>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</si>
  <si>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</si>
  <si>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</si>
  <si>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</si>
  <si>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</si>
  <si>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</si>
  <si>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</si>
  <si>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</si>
  <si>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</si>
  <si>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</si>
  <si>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</si>
  <si>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</si>
  <si>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</si>
  <si>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</si>
  <si>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</si>
  <si>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</si>
  <si>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</si>
  <si>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</si>
  <si>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</si>
  <si>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</si>
  <si>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</si>
  <si>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</si>
  <si>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</si>
  <si>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</si>
  <si>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</si>
  <si>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</si>
  <si>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</si>
  <si>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</si>
  <si>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</si>
  <si>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</si>
  <si>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</si>
  <si>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</si>
  <si>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</si>
  <si>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</si>
  <si>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</si>
  <si>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</si>
  <si>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</si>
  <si>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</si>
  <si>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</si>
  <si>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</si>
  <si>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</si>
  <si>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</si>
  <si>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</si>
  <si>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</si>
  <si>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</si>
  <si>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</si>
  <si>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</si>
  <si>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</si>
  <si>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</si>
  <si>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</si>
  <si>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</si>
  <si>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</si>
  <si>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</si>
  <si>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</si>
  <si>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</si>
  <si>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</si>
  <si>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</si>
  <si>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</si>
  <si>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</si>
  <si>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</si>
  <si>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</si>
  <si>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</si>
  <si>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</si>
  <si>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</si>
  <si>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</si>
  <si>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</si>
  <si>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</si>
  <si>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</si>
  <si>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</si>
  <si>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</si>
  <si>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</si>
  <si>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</si>
  <si>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</si>
  <si>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</si>
  <si>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</si>
  <si>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</si>
  <si>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</si>
  <si>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</si>
  <si>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</si>
  <si>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</si>
  <si>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</si>
  <si>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</si>
  <si>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</si>
  <si>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</si>
  <si>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</si>
  <si>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</si>
  <si>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</si>
  <si>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</si>
  <si>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</si>
  <si>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</si>
  <si>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</si>
  <si>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</si>
  <si>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</si>
  <si>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</si>
  <si>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</si>
  <si>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</si>
  <si>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</si>
  <si>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</si>
  <si>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</si>
  <si>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</si>
  <si>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</si>
  <si>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</si>
  <si>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</si>
  <si>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</si>
  <si>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</si>
  <si>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</si>
  <si>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</si>
  <si>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</si>
  <si>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</si>
  <si>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</si>
  <si>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</si>
  <si>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</si>
  <si>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</si>
  <si>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</si>
  <si>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</si>
  <si>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</si>
  <si>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</si>
  <si>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</si>
  <si>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</si>
  <si>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</si>
  <si>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</si>
  <si>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</si>
  <si>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</si>
  <si>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</si>
  <si>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</si>
  <si>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</si>
  <si>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</si>
  <si>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</si>
  <si>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</si>
  <si>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</si>
  <si>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</si>
  <si>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</si>
  <si>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</si>
  <si>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</si>
  <si>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</si>
  <si>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</si>
  <si>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</si>
  <si>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</si>
  <si>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</si>
  <si>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</si>
  <si>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</si>
  <si>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</si>
  <si>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</si>
  <si>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</si>
  <si>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</si>
  <si>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</si>
  <si>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</si>
  <si>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</si>
  <si>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</si>
  <si>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</si>
  <si>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</si>
  <si>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</si>
  <si>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</si>
  <si>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</si>
  <si>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</si>
  <si>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</si>
  <si>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</si>
  <si>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</si>
  <si>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</si>
  <si>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</si>
  <si>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</si>
  <si>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</si>
  <si>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</si>
  <si>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</si>
  <si>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</si>
  <si>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</si>
  <si>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</si>
  <si>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</si>
  <si>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</si>
  <si>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</si>
  <si>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</si>
  <si>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</si>
  <si>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</si>
  <si>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</si>
  <si>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</si>
  <si>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</si>
  <si>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</si>
  <si>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</si>
  <si>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</si>
  <si>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</si>
  <si>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</si>
  <si>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</si>
  <si>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</si>
  <si>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</si>
  <si>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</si>
  <si>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</si>
  <si>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</si>
  <si>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</si>
  <si>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</si>
  <si>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</si>
  <si>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</si>
  <si>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</si>
  <si>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</si>
  <si>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</si>
  <si>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</si>
  <si>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</si>
  <si>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</si>
  <si>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</si>
  <si>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</si>
  <si>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</si>
  <si>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</si>
  <si>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</si>
  <si>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</si>
  <si>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</si>
  <si>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</si>
  <si>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</si>
  <si>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</si>
  <si>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</si>
  <si>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</si>
  <si>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</si>
  <si>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</si>
  <si>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</si>
  <si>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</si>
  <si>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</si>
  <si>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</si>
  <si>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</si>
  <si>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</si>
  <si>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</si>
  <si>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</si>
  <si>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</si>
  <si>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</si>
  <si>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</si>
  <si>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</si>
  <si>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</si>
  <si>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</si>
  <si>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</si>
  <si>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</si>
  <si>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</si>
  <si>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</si>
  <si>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</si>
  <si>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</si>
  <si>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</si>
  <si>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</si>
  <si>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</si>
  <si>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</si>
  <si>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</si>
  <si>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</si>
  <si>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</si>
  <si>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</si>
  <si>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</si>
  <si>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</si>
  <si>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</si>
  <si>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</si>
  <si>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</si>
  <si>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</si>
  <si>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</si>
  <si>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</si>
  <si>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</si>
  <si>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</si>
  <si>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</si>
  <si>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</si>
  <si>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</si>
  <si>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</si>
  <si>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</si>
  <si>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</si>
  <si>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</si>
  <si>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</si>
  <si>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</si>
  <si>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</si>
  <si>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</si>
  <si>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</si>
  <si>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</si>
  <si>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</si>
  <si>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</si>
  <si>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</si>
  <si>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</si>
  <si>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</si>
  <si>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</si>
  <si>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</si>
  <si>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</si>
  <si>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</si>
  <si>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</si>
  <si>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</si>
  <si>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</si>
  <si>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</si>
  <si>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</si>
  <si>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</si>
  <si>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</si>
  <si>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</si>
  <si>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</si>
  <si>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</si>
  <si>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</si>
  <si>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</si>
  <si>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</si>
  <si>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</si>
  <si>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</si>
  <si>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</si>
  <si>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</si>
  <si>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</si>
  <si>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</si>
  <si>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</si>
  <si>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</si>
  <si>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</si>
  <si>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</si>
  <si>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</si>
  <si>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</si>
  <si>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</si>
  <si>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</si>
  <si>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</si>
  <si>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</si>
  <si>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</si>
  <si>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</si>
  <si>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</si>
  <si>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</si>
  <si>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</si>
  <si>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</si>
  <si>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</si>
  <si>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</si>
  <si>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</si>
  <si>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</si>
  <si>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</si>
  <si>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</si>
  <si>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</si>
  <si>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</si>
  <si>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</si>
  <si>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</si>
  <si>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</si>
  <si>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</si>
  <si>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</si>
  <si>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</si>
  <si>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</si>
  <si>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</si>
  <si>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</si>
  <si>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</si>
  <si>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</si>
  <si>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</si>
  <si>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</si>
  <si>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</si>
  <si>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</si>
  <si>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</si>
  <si>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</si>
  <si>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</si>
  <si>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</si>
  <si>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</si>
  <si>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</si>
  <si>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</si>
  <si>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</si>
  <si>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</si>
  <si>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</si>
  <si>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</si>
  <si>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</si>
  <si>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</si>
  <si>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</si>
  <si>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</si>
  <si>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</si>
  <si>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</si>
  <si>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</si>
  <si>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</si>
  <si>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</si>
  <si>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</si>
  <si>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</si>
  <si>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</si>
  <si>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</si>
  <si>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</si>
  <si>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</si>
  <si>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</si>
  <si>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</si>
  <si>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</si>
  <si>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</si>
  <si>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</si>
  <si>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</si>
  <si>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</si>
  <si>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</si>
  <si>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</si>
  <si>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</si>
  <si>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</si>
  <si>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</si>
  <si>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</si>
  <si>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</si>
  <si>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</si>
  <si>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</si>
  <si>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</si>
  <si>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</si>
  <si>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</si>
  <si>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</si>
  <si>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</si>
  <si>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</si>
  <si>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</si>
  <si>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</si>
  <si>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</si>
  <si>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</si>
  <si>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</si>
  <si>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</si>
  <si>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</si>
  <si>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</si>
  <si>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</si>
  <si>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</si>
  <si>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</si>
  <si>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</si>
  <si>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</si>
  <si>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</si>
  <si>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</si>
  <si>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</si>
  <si>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</si>
  <si>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</si>
  <si>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</si>
  <si>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</si>
  <si>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</si>
  <si>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</si>
  <si>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</si>
  <si>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</si>
  <si>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</si>
  <si>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</si>
  <si>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</si>
  <si>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</si>
  <si>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</si>
  <si>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</si>
  <si>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</si>
  <si>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</si>
  <si>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</si>
  <si>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</si>
  <si>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</si>
  <si>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</si>
  <si>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</si>
  <si>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</si>
  <si>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</si>
  <si>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</si>
  <si>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</si>
  <si>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</si>
  <si>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</si>
  <si>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</si>
  <si>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</si>
  <si>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</si>
  <si>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</si>
  <si>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</si>
  <si>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</si>
  <si>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</si>
  <si>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</si>
  <si>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</si>
  <si>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</si>
  <si>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</si>
  <si>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</si>
  <si>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</si>
  <si>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</si>
  <si>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</si>
  <si>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</si>
  <si>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</si>
  <si>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</si>
  <si>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</si>
  <si>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</si>
  <si>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</si>
  <si>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</si>
  <si>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</si>
  <si>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</si>
  <si>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</si>
  <si>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</si>
  <si>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</si>
  <si>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</si>
  <si>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</si>
  <si>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</si>
  <si>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</si>
  <si>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</si>
  <si>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</si>
  <si>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</si>
  <si>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</si>
  <si>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</si>
  <si>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</si>
  <si>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</si>
  <si>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</si>
  <si>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</si>
  <si>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</si>
  <si>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</si>
  <si>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</si>
  <si>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</si>
  <si>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</si>
  <si>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</si>
  <si>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</si>
  <si>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</si>
  <si>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</si>
  <si>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</si>
  <si>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</si>
  <si>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</si>
  <si>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</si>
  <si>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</si>
  <si>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</si>
  <si>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</si>
  <si>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</si>
  <si>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</si>
  <si>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</si>
  <si>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</si>
  <si>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</si>
  <si>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</si>
  <si>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</si>
  <si>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</si>
  <si>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</si>
  <si>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</si>
  <si>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</si>
  <si>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</si>
  <si>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</si>
  <si>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</si>
  <si>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</si>
  <si>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</si>
  <si>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</si>
  <si>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</si>
  <si>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</si>
  <si>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</si>
  <si>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</si>
  <si>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</si>
  <si>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</si>
  <si>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</si>
  <si>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</si>
  <si>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</si>
  <si>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</si>
  <si>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</si>
  <si>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</si>
  <si>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</si>
  <si>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</si>
  <si>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</si>
  <si>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</si>
  <si>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</si>
  <si>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</si>
  <si>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</si>
  <si>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</si>
  <si>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</si>
  <si>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</si>
  <si>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</si>
  <si>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</si>
  <si>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</si>
  <si>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</si>
  <si>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</si>
  <si>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</si>
  <si>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</si>
  <si>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</si>
  <si>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</si>
  <si>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</si>
  <si>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</si>
  <si>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</si>
  <si>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</si>
  <si>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</si>
  <si>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</si>
  <si>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</si>
  <si>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</si>
  <si>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</si>
  <si>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</si>
  <si>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</si>
  <si>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</si>
  <si>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</si>
  <si>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</si>
  <si>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</si>
  <si>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</si>
  <si>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</si>
  <si>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</si>
  <si>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</si>
  <si>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</si>
  <si>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</si>
  <si>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</si>
  <si>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</si>
  <si>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</si>
  <si>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</si>
  <si>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</si>
  <si>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</si>
  <si>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</si>
  <si>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</si>
  <si>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</si>
  <si>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</si>
  <si>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</si>
  <si>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</si>
  <si>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</si>
  <si>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</si>
  <si>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</si>
  <si>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</si>
  <si>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</si>
  <si>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</si>
  <si>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</si>
  <si>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</si>
  <si>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</si>
  <si>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</si>
  <si>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</si>
  <si>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</si>
  <si>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</si>
  <si>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</si>
  <si>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</si>
  <si>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</si>
  <si>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</si>
  <si>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</si>
  <si>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</si>
  <si>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</si>
  <si>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</si>
  <si>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</si>
  <si>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</si>
  <si>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</si>
  <si>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</si>
  <si>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</si>
  <si>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</si>
  <si>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</si>
  <si>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</si>
  <si>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</si>
  <si>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</si>
  <si>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</si>
  <si>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</si>
  <si>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</si>
  <si>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</si>
  <si>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</si>
  <si>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</si>
  <si>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</si>
  <si>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</si>
  <si>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</si>
  <si>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</si>
  <si>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</si>
  <si>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</si>
  <si>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</si>
  <si>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</si>
  <si>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</si>
  <si>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</si>
  <si>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</si>
  <si>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</si>
  <si>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</si>
  <si>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</si>
  <si>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</si>
  <si>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</si>
  <si>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</si>
  <si>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</si>
  <si>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</si>
  <si>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</si>
  <si>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</si>
  <si>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</si>
  <si>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</si>
  <si>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</si>
  <si>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</si>
  <si>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</si>
  <si>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</si>
  <si>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</si>
  <si>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</si>
  <si>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</si>
  <si>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</si>
  <si>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</si>
  <si>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</si>
  <si>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</si>
  <si>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</si>
  <si>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</si>
  <si>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</si>
  <si>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</si>
  <si>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</si>
  <si>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</si>
  <si>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</si>
  <si>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</si>
  <si>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</si>
  <si>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</si>
  <si>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</si>
  <si>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</si>
  <si>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</si>
  <si>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</si>
  <si>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</si>
  <si>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</si>
  <si>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</si>
  <si>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</si>
  <si>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</si>
  <si>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</si>
  <si>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</si>
  <si>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</si>
  <si>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</si>
  <si>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</si>
  <si>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</si>
  <si>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</si>
  <si>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</si>
  <si>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</si>
  <si>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</si>
  <si>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</si>
  <si>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</si>
  <si>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</si>
  <si>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</si>
  <si>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</si>
  <si>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</si>
  <si>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</si>
  <si>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</si>
  <si>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</si>
  <si>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</si>
  <si>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</si>
  <si>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</si>
  <si>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</si>
  <si>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</si>
  <si>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</si>
  <si>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</si>
  <si>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</si>
  <si>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</si>
  <si>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</si>
  <si>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</si>
  <si>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</si>
  <si>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</si>
  <si>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</si>
  <si>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</si>
  <si>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</si>
  <si>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</si>
  <si>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</si>
  <si>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</si>
  <si>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</si>
  <si>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</si>
  <si>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</si>
  <si>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</si>
  <si>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</si>
  <si>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</si>
  <si>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</si>
  <si>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</si>
  <si>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</si>
  <si>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</si>
  <si>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</si>
  <si>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</si>
  <si>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</si>
  <si>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</si>
  <si>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</si>
  <si>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</si>
  <si>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</si>
  <si>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</si>
  <si>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</si>
  <si>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</si>
  <si>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</si>
  <si>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</si>
  <si>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</si>
  <si>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</si>
  <si>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</si>
  <si>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</si>
  <si>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</si>
  <si>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</si>
  <si>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</si>
  <si>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</si>
  <si>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</si>
  <si>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</si>
  <si>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</si>
  <si>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</si>
  <si>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</si>
  <si>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</si>
  <si>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</si>
  <si>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</si>
  <si>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</si>
  <si>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</si>
  <si>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</si>
  <si>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</si>
  <si>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</si>
  <si>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</si>
  <si>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</si>
  <si>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</si>
  <si>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</si>
  <si>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</si>
  <si>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</si>
  <si>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</si>
  <si>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</si>
  <si>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</si>
  <si>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</si>
  <si>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</si>
  <si>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</si>
  <si>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</si>
  <si>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</si>
  <si>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</si>
  <si>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</si>
  <si>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</si>
  <si>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</si>
  <si>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</si>
  <si>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</si>
  <si>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</si>
  <si>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</si>
  <si>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</si>
  <si>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</si>
  <si>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</si>
  <si>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</si>
  <si>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</si>
  <si>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</si>
  <si>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</si>
  <si>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</si>
  <si>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</si>
  <si>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</si>
  <si>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</si>
  <si>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</si>
  <si>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</si>
  <si>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</si>
  <si>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</si>
  <si>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</si>
  <si>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</si>
  <si>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</si>
  <si>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</si>
  <si>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</si>
  <si>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</si>
  <si>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</si>
  <si>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</si>
  <si>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</si>
  <si>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</si>
  <si>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</si>
  <si>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</si>
  <si>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</si>
  <si>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</si>
  <si>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</si>
  <si>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</si>
  <si>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</si>
  <si>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</si>
  <si>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</si>
  <si>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</si>
  <si>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</si>
  <si>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</si>
  <si>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</si>
  <si>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</si>
  <si>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</si>
  <si>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</si>
  <si>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</si>
  <si>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</si>
  <si>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</si>
  <si>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</si>
  <si>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</si>
  <si>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</si>
  <si>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</si>
  <si>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</si>
  <si>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</si>
  <si>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</si>
  <si>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</si>
  <si>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</si>
  <si>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</si>
  <si>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</si>
  <si>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</si>
  <si>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</si>
  <si>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</si>
  <si>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</si>
  <si>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</si>
  <si>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</si>
  <si>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</si>
  <si>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</si>
  <si>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</si>
  <si>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</si>
  <si>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</si>
  <si>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</si>
  <si>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</si>
  <si>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</si>
  <si>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</si>
  <si>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</si>
  <si>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</si>
  <si>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</si>
  <si>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</si>
  <si>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</si>
  <si>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</si>
  <si>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</si>
  <si>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</si>
  <si>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</si>
  <si>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</si>
  <si>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</si>
  <si>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</si>
  <si>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</si>
  <si>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</si>
  <si>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</si>
  <si>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</si>
  <si>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</si>
  <si>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</si>
  <si>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</si>
  <si>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</si>
  <si>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</si>
  <si>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</si>
  <si>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</si>
  <si>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</si>
  <si>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</si>
  <si>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</si>
  <si>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</si>
  <si>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</si>
  <si>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</si>
  <si>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</si>
  <si>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</si>
  <si>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</si>
  <si>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</si>
  <si>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</si>
  <si>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</si>
  <si>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</si>
  <si>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</si>
  <si>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</si>
  <si>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</si>
  <si>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</si>
  <si>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</si>
  <si>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</si>
  <si>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</si>
  <si>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</si>
  <si>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</si>
  <si>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</si>
  <si>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</si>
  <si>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</si>
  <si>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</si>
  <si>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</si>
  <si>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</si>
  <si>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</si>
  <si>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</si>
  <si>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</si>
  <si>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</si>
  <si>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</si>
  <si>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</si>
  <si>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</si>
  <si>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</si>
  <si>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</si>
  <si>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</si>
  <si>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</si>
  <si>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</si>
  <si>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</si>
  <si>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</si>
  <si>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</si>
  <si>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</si>
  <si>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</si>
  <si>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</si>
  <si>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</si>
  <si>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</si>
  <si>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</si>
  <si>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</si>
  <si>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</si>
  <si>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</si>
  <si>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</si>
  <si>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</si>
  <si>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</si>
  <si>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</si>
  <si>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</si>
  <si>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</si>
  <si>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</si>
  <si>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</si>
  <si>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</si>
  <si>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</si>
  <si>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</si>
  <si>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</si>
  <si>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</si>
  <si>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</si>
  <si>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</si>
  <si>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</si>
  <si>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</si>
  <si>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</si>
  <si>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</si>
  <si>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</si>
  <si>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</si>
  <si>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</si>
  <si>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</si>
  <si>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</si>
  <si>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</si>
  <si>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</si>
  <si>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</si>
  <si>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</si>
  <si>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</si>
  <si>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</si>
  <si>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</si>
  <si>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</si>
  <si>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</si>
  <si>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</si>
  <si>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</si>
  <si>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</si>
  <si>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</si>
  <si>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</si>
  <si>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</si>
  <si>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</si>
  <si>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</si>
  <si>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</si>
  <si>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</si>
  <si>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</si>
  <si>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</si>
  <si>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</si>
  <si>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</si>
  <si>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</si>
  <si>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</si>
  <si>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</si>
  <si>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</si>
  <si>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</si>
  <si>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</si>
  <si>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</si>
  <si>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</si>
  <si>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</si>
  <si>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</si>
  <si>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</si>
  <si>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</si>
  <si>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</si>
  <si>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</si>
  <si>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</si>
  <si>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</si>
  <si>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</si>
  <si>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</si>
  <si>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</si>
  <si>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</si>
  <si>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</si>
  <si>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</si>
  <si>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</si>
  <si>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</si>
  <si>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</si>
  <si>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</si>
  <si>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</si>
  <si>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</si>
  <si>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</si>
  <si>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</si>
  <si>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</si>
  <si>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</si>
  <si>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</si>
  <si>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</si>
  <si>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</si>
  <si>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</si>
  <si>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</si>
  <si>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</si>
  <si>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</si>
  <si>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</si>
  <si>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</si>
  <si>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</si>
  <si>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</si>
  <si>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</si>
  <si>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</si>
  <si>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</si>
  <si>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</si>
  <si>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</si>
  <si>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</si>
  <si>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</si>
  <si>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</si>
  <si>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</si>
  <si>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</si>
  <si>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</si>
  <si>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</si>
  <si>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</si>
  <si>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</si>
  <si>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</si>
  <si>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</si>
  <si>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</si>
  <si>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</si>
  <si>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</si>
  <si>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</si>
  <si>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</si>
  <si>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</si>
  <si>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</si>
  <si>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</si>
  <si>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</si>
  <si>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</si>
  <si>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</si>
  <si>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</si>
  <si>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</si>
  <si>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</si>
  <si>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</si>
  <si>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</si>
  <si>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</si>
  <si>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</si>
  <si>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</si>
  <si>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</si>
  <si>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</si>
  <si>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</si>
  <si>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</si>
  <si>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</si>
  <si>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</si>
  <si>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</si>
  <si>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</si>
  <si>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</si>
  <si>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</si>
  <si>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</si>
  <si>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</si>
  <si>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</si>
  <si>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</si>
  <si>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</si>
  <si>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</si>
  <si>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</si>
  <si>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</si>
  <si>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</si>
  <si>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</si>
  <si>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</si>
  <si>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</si>
  <si>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</si>
  <si>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</si>
  <si>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</si>
  <si>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</si>
  <si>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</si>
  <si>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</si>
  <si>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</si>
  <si>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</si>
  <si>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</si>
  <si>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</si>
  <si>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</si>
  <si>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</si>
  <si>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</si>
  <si>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</si>
  <si>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</si>
  <si>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</si>
  <si>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</si>
  <si>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</si>
  <si>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</si>
  <si>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</si>
  <si>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</si>
  <si>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</si>
  <si>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</si>
  <si>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</si>
  <si>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</si>
  <si>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</si>
  <si>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</si>
  <si>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</si>
  <si>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</si>
  <si>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</si>
  <si>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</si>
  <si>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</si>
  <si>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</si>
  <si>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</si>
  <si>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</si>
  <si>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</si>
  <si>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</si>
  <si>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</si>
  <si>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</si>
  <si>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</si>
  <si>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</si>
  <si>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</si>
  <si>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</si>
  <si>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</si>
  <si>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</si>
  <si>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</si>
  <si>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</si>
  <si>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</si>
  <si>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</si>
  <si>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</si>
  <si>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</si>
  <si>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</si>
  <si>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</si>
  <si>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</si>
  <si>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</si>
  <si>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</si>
  <si>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</si>
  <si>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</si>
  <si>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</si>
  <si>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</si>
  <si>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</si>
  <si>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</si>
  <si>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</si>
  <si>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</si>
  <si>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</si>
  <si>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</si>
  <si>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</si>
  <si>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</si>
  <si>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</si>
  <si>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</si>
  <si>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</si>
  <si>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</si>
  <si>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</si>
  <si>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</si>
  <si>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</si>
  <si>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</si>
  <si>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</si>
  <si>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</si>
  <si>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</si>
  <si>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</si>
  <si>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</si>
  <si>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</si>
  <si>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</si>
  <si>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</si>
  <si>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</si>
  <si>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</si>
  <si>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</si>
  <si>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</si>
  <si>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</si>
  <si>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</si>
  <si>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</si>
  <si>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</si>
  <si>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</si>
  <si>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</si>
  <si>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</si>
  <si>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</si>
  <si>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</si>
  <si>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</si>
  <si>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</si>
  <si>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</si>
  <si>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</si>
  <si>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</si>
  <si>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</si>
  <si>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</si>
  <si>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</si>
  <si>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</si>
  <si>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</si>
  <si>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</si>
  <si>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</si>
  <si>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</si>
  <si>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</si>
  <si>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</si>
  <si>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</si>
  <si>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</si>
  <si>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</si>
  <si>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</si>
  <si>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</si>
  <si>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</si>
  <si>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</si>
  <si>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</si>
  <si>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</si>
  <si>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</si>
  <si>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</si>
  <si>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</si>
  <si>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</si>
  <si>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</si>
  <si>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</si>
  <si>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</si>
  <si>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</si>
  <si>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</si>
  <si>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</si>
  <si>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</si>
  <si>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</si>
  <si>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</si>
  <si>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</si>
  <si>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</si>
  <si>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</si>
  <si>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</si>
  <si>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</si>
  <si>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</si>
  <si>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</si>
  <si>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</si>
  <si>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</si>
  <si>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</si>
  <si>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</si>
  <si>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</si>
  <si>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</si>
  <si>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</si>
  <si>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</si>
  <si>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</si>
  <si>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</si>
  <si>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</si>
  <si>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</si>
  <si>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</si>
  <si>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</si>
  <si>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</si>
  <si>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</si>
  <si>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</si>
  <si>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</si>
  <si>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</si>
  <si>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</si>
  <si>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</si>
  <si>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</si>
  <si>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</si>
  <si>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</si>
  <si>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</si>
  <si>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</si>
  <si>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</si>
  <si>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</si>
  <si>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</si>
  <si>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</si>
  <si>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</si>
  <si>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</si>
  <si>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</si>
  <si>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</si>
  <si>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</si>
  <si>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</si>
  <si>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</si>
  <si>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</si>
  <si>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</si>
  <si>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</si>
  <si>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</si>
  <si>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</si>
  <si>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</si>
  <si>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</si>
  <si>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</si>
  <si>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</si>
  <si>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</si>
  <si>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</si>
  <si>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</si>
  <si>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</si>
  <si>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</si>
  <si>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</si>
  <si>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</si>
  <si>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</si>
  <si>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</si>
  <si>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</si>
  <si>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</si>
  <si>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</si>
  <si>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</si>
  <si>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</si>
  <si>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</si>
  <si>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</si>
  <si>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</si>
  <si>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</si>
  <si>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</si>
  <si>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</si>
  <si>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</si>
  <si>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</si>
  <si>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</si>
  <si>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</si>
  <si>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</si>
  <si>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</si>
  <si>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</si>
  <si>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</si>
  <si>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</si>
  <si>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</si>
  <si>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</si>
  <si>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</si>
  <si>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</si>
  <si>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</si>
  <si>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</si>
  <si>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</si>
  <si>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</si>
  <si>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</si>
  <si>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</si>
  <si>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</si>
  <si>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</si>
  <si>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</si>
  <si>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</si>
  <si>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</si>
  <si>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</si>
  <si>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</si>
  <si>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</si>
  <si>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</si>
  <si>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</si>
  <si>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</si>
  <si>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</si>
  <si>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</si>
  <si>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</si>
  <si>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</si>
  <si>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</si>
  <si>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</si>
  <si>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</si>
  <si>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</si>
  <si>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</si>
  <si>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</si>
  <si>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</si>
  <si>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</si>
  <si>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</si>
  <si>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</si>
  <si>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</si>
  <si>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</si>
  <si>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</si>
  <si>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</si>
  <si>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</si>
  <si>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</si>
  <si>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</si>
  <si>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</si>
  <si>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</si>
  <si>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</si>
  <si>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</si>
  <si>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</si>
  <si>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</si>
  <si>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</si>
  <si>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</si>
  <si>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</si>
  <si>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</si>
  <si>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</si>
  <si>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</si>
  <si>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</si>
  <si>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</si>
  <si>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</si>
  <si>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</si>
  <si>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</si>
  <si>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</si>
  <si>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</si>
  <si>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</si>
  <si>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</si>
  <si>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</si>
  <si>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</si>
  <si>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</si>
  <si>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</si>
  <si>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</si>
  <si>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</si>
  <si>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</si>
  <si>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</si>
  <si>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</si>
  <si>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</si>
  <si>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</si>
  <si>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</si>
  <si>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</si>
  <si>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</si>
  <si>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</si>
  <si>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</si>
  <si>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</si>
  <si>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</si>
  <si>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</si>
  <si>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</si>
  <si>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</si>
  <si>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</si>
  <si>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</si>
  <si>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</si>
  <si>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</si>
  <si>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</si>
  <si>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</si>
  <si>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</si>
  <si>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</si>
  <si>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</si>
  <si>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</si>
  <si>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</si>
  <si>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</si>
  <si>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</si>
  <si>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</si>
  <si>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</si>
  <si>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</si>
  <si>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</si>
  <si>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</si>
  <si>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</si>
  <si>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</si>
  <si>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</si>
  <si>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</si>
  <si>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</si>
  <si>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</si>
  <si>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</si>
  <si>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</si>
  <si>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</si>
  <si>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</si>
  <si>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</si>
  <si>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</si>
  <si>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</si>
  <si>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</si>
  <si>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</si>
  <si>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</si>
  <si>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</si>
  <si>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</si>
  <si>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</si>
  <si>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</si>
  <si>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</si>
  <si>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</si>
  <si>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</si>
  <si>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</si>
  <si>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</si>
  <si>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</si>
  <si>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</si>
  <si>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</si>
  <si>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</si>
  <si>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</si>
  <si>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</si>
  <si>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</si>
  <si>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</si>
  <si>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</si>
  <si>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</si>
  <si>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</si>
  <si>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</si>
  <si>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</si>
  <si>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</si>
  <si>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</si>
  <si>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</si>
  <si>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</si>
  <si>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</si>
  <si>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</si>
  <si>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</si>
  <si>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</si>
  <si>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</si>
  <si>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</si>
  <si>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</si>
  <si>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</si>
  <si>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</si>
  <si>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</si>
  <si>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</si>
  <si>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</si>
  <si>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</si>
  <si>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</si>
  <si>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</si>
  <si>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</si>
  <si>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</si>
  <si>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</si>
  <si>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</si>
  <si>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</si>
  <si>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</si>
  <si>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</si>
  <si>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</si>
  <si>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</si>
  <si>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</si>
  <si>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</si>
  <si>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</si>
  <si>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</si>
  <si>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</si>
  <si>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</si>
  <si>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</si>
  <si>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</si>
  <si>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</si>
  <si>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</si>
  <si>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</si>
  <si>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</si>
  <si>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</si>
  <si>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</si>
  <si>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</si>
  <si>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</si>
  <si>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</si>
  <si>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</si>
  <si>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</si>
  <si>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</si>
  <si>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</si>
  <si>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</si>
  <si>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</si>
  <si>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</si>
  <si>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</si>
  <si>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</si>
  <si>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</si>
  <si>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</si>
  <si>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</si>
  <si>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</si>
  <si>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</si>
  <si>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</si>
  <si>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</si>
  <si>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</si>
  <si>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</si>
  <si>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</si>
  <si>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</si>
  <si>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</si>
  <si>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</si>
  <si>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</si>
  <si>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</si>
  <si>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</si>
  <si>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</si>
  <si>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</si>
  <si>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</si>
  <si>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</si>
  <si>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</si>
  <si>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</si>
  <si>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</si>
  <si>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</si>
  <si>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</si>
  <si>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</si>
  <si>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</si>
  <si>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</si>
  <si>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</si>
  <si>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</si>
  <si>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</si>
  <si>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</si>
  <si>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</si>
  <si>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</si>
  <si>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</si>
  <si>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</si>
  <si>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</si>
  <si>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</si>
  <si>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</si>
  <si>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</si>
  <si>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</si>
  <si>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</si>
  <si>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</si>
  <si>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</si>
  <si>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</si>
  <si>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</si>
  <si>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</si>
  <si>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</si>
  <si>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</si>
  <si>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</si>
  <si>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</si>
  <si>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</si>
  <si>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</si>
  <si>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</si>
  <si>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</si>
  <si>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</si>
  <si>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</si>
  <si>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</si>
  <si>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</si>
  <si>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</si>
  <si>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</si>
  <si>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</si>
  <si>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</si>
  <si>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</si>
  <si>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</si>
  <si>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</si>
  <si>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</si>
  <si>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</si>
  <si>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</si>
  <si>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</si>
  <si>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</si>
  <si>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</si>
  <si>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</si>
  <si>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</si>
  <si>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</si>
  <si>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</si>
  <si>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</si>
  <si>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</si>
  <si>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</si>
  <si>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</si>
  <si>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</si>
  <si>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</si>
  <si>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</si>
  <si>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</si>
  <si>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</si>
  <si>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</si>
  <si>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</si>
  <si>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</si>
  <si>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</si>
  <si>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</si>
  <si>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</si>
  <si>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</si>
  <si>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</si>
  <si>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</si>
  <si>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</si>
  <si>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</si>
  <si>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</si>
  <si>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</si>
  <si>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</si>
  <si>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</si>
  <si>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</si>
  <si>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</si>
  <si>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</si>
  <si>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</si>
  <si>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</si>
  <si>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</si>
  <si>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</si>
  <si>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</si>
  <si>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</si>
  <si>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</si>
  <si>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</si>
  <si>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</si>
  <si>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</si>
  <si>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</si>
  <si>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</si>
  <si>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</si>
  <si>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</si>
  <si>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</si>
  <si>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</si>
  <si>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</si>
  <si>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</si>
  <si>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</si>
  <si>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</si>
  <si>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</si>
  <si>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</si>
  <si>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</si>
  <si>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</si>
  <si>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</si>
  <si>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</si>
  <si>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</si>
  <si>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</si>
  <si>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</si>
  <si>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</si>
  <si>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</si>
  <si>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</si>
  <si>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</si>
  <si>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</si>
  <si>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</si>
  <si>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</si>
  <si>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</si>
  <si>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</si>
  <si>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</si>
  <si>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</si>
  <si>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</si>
  <si>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</si>
  <si>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</si>
  <si>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</si>
  <si>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</si>
  <si>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</si>
  <si>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</si>
  <si>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</si>
  <si>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</si>
  <si>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</si>
  <si>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</si>
  <si>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</si>
  <si>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</si>
  <si>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</si>
  <si>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</si>
  <si>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</si>
  <si>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</si>
  <si>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</si>
  <si>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</si>
  <si>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</si>
  <si>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</si>
  <si>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</si>
  <si>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</si>
  <si>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</si>
  <si>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</si>
  <si>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</si>
  <si>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</si>
  <si>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</si>
  <si>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</si>
  <si>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</si>
  <si>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</si>
  <si>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</si>
  <si>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</si>
  <si>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</si>
  <si>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</si>
  <si>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</si>
  <si>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</si>
  <si>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</si>
  <si>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</si>
  <si>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</si>
  <si>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</si>
  <si>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</si>
  <si>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</si>
  <si>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</si>
  <si>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</si>
  <si>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</si>
  <si>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</si>
  <si>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</si>
  <si>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</si>
  <si>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</si>
  <si>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</si>
  <si>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</si>
  <si>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</si>
  <si>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</si>
  <si>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</si>
  <si>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</si>
  <si>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</si>
  <si>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</si>
  <si>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</si>
  <si>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</si>
  <si>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</si>
  <si>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</si>
  <si>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</si>
  <si>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</si>
  <si>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</si>
  <si>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</si>
  <si>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</si>
  <si>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</si>
  <si>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</si>
  <si>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</si>
  <si>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</si>
  <si>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</si>
  <si>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</si>
  <si>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</si>
  <si>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</si>
  <si>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</si>
  <si>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</si>
  <si>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</si>
  <si>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</si>
  <si>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</si>
  <si>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</si>
  <si>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</si>
  <si>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</si>
  <si>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</si>
  <si>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</si>
  <si>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</si>
  <si>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</si>
  <si>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</si>
  <si>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</si>
  <si>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</si>
  <si>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</si>
  <si>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</si>
  <si>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</si>
  <si>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</si>
  <si>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</si>
  <si>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</si>
  <si>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</si>
  <si>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</si>
  <si>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</si>
  <si>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</si>
  <si>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</si>
  <si>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</si>
  <si>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</si>
  <si>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</si>
  <si>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</si>
  <si>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</si>
  <si>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</si>
  <si>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</si>
  <si>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</si>
  <si>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</si>
  <si>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</si>
  <si>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</si>
  <si>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</si>
  <si>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</si>
  <si>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</si>
  <si>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</si>
  <si>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</si>
  <si>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</si>
  <si>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</si>
  <si>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</si>
  <si>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</si>
  <si>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</si>
  <si>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</si>
  <si>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</si>
  <si>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</si>
  <si>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</si>
  <si>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</si>
  <si>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</si>
  <si>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</si>
  <si>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</si>
  <si>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</si>
  <si>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</si>
  <si>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</si>
  <si>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</si>
  <si>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</si>
  <si>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</si>
  <si>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</si>
  <si>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</si>
  <si>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</si>
  <si>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</si>
  <si>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</si>
  <si>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</si>
  <si>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</si>
  <si>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</si>
  <si>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</si>
  <si>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</si>
  <si>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</si>
  <si>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</si>
  <si>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</si>
  <si>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</si>
  <si>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</si>
  <si>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</si>
  <si>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</si>
  <si>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</si>
  <si>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</si>
  <si>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</si>
  <si>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</si>
  <si>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</si>
  <si>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</si>
  <si>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</si>
  <si>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</si>
  <si>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</si>
  <si>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</si>
  <si>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</si>
  <si>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</si>
  <si>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</si>
  <si>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</si>
  <si>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</si>
  <si>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</si>
  <si>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</si>
  <si>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</si>
  <si>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</si>
  <si>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</si>
  <si>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</si>
  <si>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</si>
  <si>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</si>
  <si>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</si>
  <si>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</si>
  <si>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</si>
  <si>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</si>
  <si>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</si>
  <si>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</si>
  <si>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</si>
  <si>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</si>
  <si>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</si>
  <si>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</si>
  <si>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</si>
  <si>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</si>
  <si>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</si>
  <si>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</si>
  <si>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</si>
  <si>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</si>
  <si>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</si>
  <si>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</si>
  <si>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</si>
  <si>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</si>
  <si>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</si>
  <si>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</si>
  <si>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</si>
  <si>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</si>
  <si>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</si>
  <si>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</si>
  <si>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</si>
  <si>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</si>
  <si>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</si>
  <si>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</si>
  <si>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</si>
  <si>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</si>
  <si>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</si>
  <si>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</si>
  <si>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</si>
  <si>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</si>
  <si>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</si>
  <si>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</si>
  <si>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</si>
  <si>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</si>
  <si>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</si>
  <si>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</si>
  <si>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</si>
  <si>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</si>
  <si>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</si>
  <si>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</si>
  <si>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</si>
  <si>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</si>
  <si>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</si>
  <si>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</si>
  <si>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</si>
  <si>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</si>
  <si>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</si>
  <si>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</si>
  <si>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</si>
  <si>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</si>
  <si>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</si>
  <si>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</si>
  <si>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</si>
  <si>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</si>
  <si>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</si>
  <si>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</si>
  <si>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</si>
  <si>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</si>
  <si>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</si>
  <si>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</si>
  <si>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</si>
  <si>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</si>
  <si>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</si>
  <si>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</si>
  <si>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</si>
  <si>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</si>
  <si>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</si>
  <si>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</si>
  <si>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</si>
  <si>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</si>
  <si>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</si>
  <si>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</si>
  <si>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</si>
  <si>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</si>
  <si>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</si>
  <si>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</si>
  <si>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</si>
  <si>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</si>
  <si>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</si>
  <si>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</si>
  <si>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</si>
  <si>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</si>
  <si>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</si>
  <si>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</si>
  <si>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</si>
  <si>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</si>
  <si>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</si>
  <si>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</si>
  <si>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</si>
  <si>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</si>
  <si>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</si>
  <si>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</si>
  <si>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</si>
  <si>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</si>
  <si>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</si>
  <si>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</si>
  <si>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</si>
  <si>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</si>
  <si>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</si>
  <si>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</si>
  <si>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</si>
  <si>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</si>
  <si>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</si>
  <si>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</si>
  <si>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</si>
  <si>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</si>
  <si>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</si>
  <si>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</si>
  <si>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</si>
  <si>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</si>
  <si>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</si>
  <si>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</si>
  <si>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</si>
  <si>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</si>
  <si>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</si>
  <si>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</si>
  <si>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</si>
  <si>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</si>
  <si>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</si>
  <si>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</si>
  <si>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</si>
  <si>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</si>
  <si>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</si>
  <si>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</si>
  <si>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</si>
  <si>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</si>
  <si>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</si>
  <si>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</si>
  <si>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</si>
  <si>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</si>
  <si>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</si>
  <si>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</si>
  <si>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</si>
  <si>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</si>
  <si>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</si>
  <si>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</si>
  <si>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</si>
  <si>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</si>
  <si>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</si>
  <si>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</si>
  <si>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</si>
  <si>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</si>
  <si>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</si>
  <si>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</si>
  <si>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</si>
  <si>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</si>
  <si>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</si>
  <si>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</si>
  <si>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</si>
  <si>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</si>
  <si>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</si>
  <si>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</si>
  <si>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</si>
  <si>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</si>
  <si>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</si>
  <si>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</si>
  <si>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</si>
  <si>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</si>
  <si>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</si>
  <si>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</si>
  <si>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</si>
  <si>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</si>
  <si>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</si>
  <si>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</si>
  <si>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</si>
  <si>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</si>
  <si>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</si>
  <si>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</si>
  <si>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</si>
  <si>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</si>
  <si>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</si>
  <si>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</si>
  <si>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</si>
  <si>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</si>
  <si>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</si>
  <si>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</si>
  <si>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</si>
  <si>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</si>
  <si>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</si>
  <si>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</si>
  <si>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</si>
  <si>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</si>
  <si>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</si>
  <si>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</si>
  <si>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</si>
  <si>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</si>
  <si>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</si>
  <si>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</si>
  <si>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</si>
  <si>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</si>
  <si>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</si>
  <si>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</si>
  <si>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</si>
  <si>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</si>
  <si>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</si>
  <si>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</si>
  <si>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</si>
  <si>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</si>
  <si>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</si>
  <si>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</si>
  <si>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</si>
  <si>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</si>
  <si>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</si>
  <si>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</si>
  <si>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</si>
  <si>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</si>
  <si>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</si>
  <si>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</si>
  <si>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</si>
  <si>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</si>
  <si>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</si>
  <si>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</si>
  <si>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</si>
  <si>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</si>
  <si>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</si>
  <si>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</si>
  <si>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</si>
  <si>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</si>
  <si>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</si>
  <si>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</si>
  <si>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</si>
  <si>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</si>
  <si>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</si>
  <si>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</si>
  <si>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</si>
  <si>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</si>
  <si>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</si>
  <si>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</si>
  <si>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</si>
  <si>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</si>
  <si>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</si>
  <si>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</si>
  <si>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</si>
  <si>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</si>
  <si>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</si>
  <si>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</si>
  <si>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</si>
  <si>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</si>
  <si>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</si>
  <si>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</si>
  <si>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</si>
  <si>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</si>
  <si>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</si>
  <si>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</si>
  <si>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</si>
  <si>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</si>
  <si>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</si>
  <si>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</si>
  <si>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</si>
  <si>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</si>
  <si>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</si>
  <si>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</si>
  <si>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</si>
  <si>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</si>
  <si>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</si>
  <si>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</si>
  <si>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</si>
  <si>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</si>
  <si>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</si>
  <si>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</si>
  <si>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</si>
  <si>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</si>
  <si>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</si>
  <si>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</si>
  <si>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</si>
  <si>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</si>
  <si>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</si>
  <si>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</si>
  <si>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</si>
  <si>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</si>
  <si>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</si>
  <si>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</si>
  <si>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</si>
  <si>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</si>
  <si>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</si>
  <si>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</si>
  <si>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</si>
  <si>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</si>
  <si>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</si>
  <si>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</si>
  <si>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</si>
  <si>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</si>
  <si>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</si>
  <si>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</si>
  <si>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</si>
  <si>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</si>
  <si>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</si>
  <si>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</si>
  <si>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</si>
  <si>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</si>
  <si>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</si>
  <si>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</si>
  <si>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</si>
  <si>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</si>
  <si>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</si>
  <si>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</si>
  <si>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</si>
  <si>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</si>
  <si>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</si>
  <si>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</si>
  <si>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</si>
  <si>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</si>
  <si>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</si>
  <si>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</si>
  <si>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</si>
  <si>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</si>
  <si>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</si>
  <si>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</si>
  <si>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</si>
  <si>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</si>
  <si>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</si>
  <si>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</si>
  <si>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</si>
  <si>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</si>
  <si>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</si>
  <si>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</si>
  <si>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</si>
  <si>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</si>
  <si>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</si>
  <si>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</si>
  <si>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</si>
  <si>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</si>
  <si>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</si>
  <si>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</si>
  <si>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</si>
  <si>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</si>
  <si>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</si>
  <si>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</si>
  <si>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</si>
  <si>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</si>
  <si>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</si>
  <si>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</si>
  <si>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</si>
  <si>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</si>
  <si>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</si>
  <si>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</si>
  <si>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</si>
  <si>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</si>
  <si>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</si>
  <si>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</si>
  <si>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</si>
  <si>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</si>
  <si>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</si>
  <si>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</si>
  <si>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</si>
  <si>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</si>
  <si>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</si>
  <si>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</si>
  <si>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</si>
  <si>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</si>
  <si>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</si>
  <si>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</si>
  <si>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</si>
  <si>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</si>
  <si>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</si>
  <si>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</si>
  <si>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</si>
  <si>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</si>
  <si>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</si>
  <si>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</si>
  <si>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</si>
  <si>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</si>
  <si>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</si>
  <si>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</si>
  <si>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</si>
  <si>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</si>
  <si>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</si>
  <si>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</si>
  <si>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</si>
  <si>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</si>
  <si>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</si>
  <si>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</si>
  <si>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</si>
  <si>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</si>
  <si>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</si>
  <si>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</si>
  <si>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</si>
  <si>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</si>
  <si>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</si>
  <si>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</si>
  <si>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</si>
  <si>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</si>
  <si>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</si>
  <si>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</si>
  <si>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</si>
  <si>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</si>
  <si>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</si>
  <si>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</si>
  <si>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</si>
  <si>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</si>
  <si>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</si>
  <si>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</si>
  <si>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</si>
  <si>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</si>
  <si>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</si>
  <si>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</si>
  <si>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</si>
  <si>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</si>
  <si>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</si>
  <si>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</si>
  <si>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</si>
  <si>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</si>
  <si>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</si>
  <si>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</si>
  <si>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</si>
  <si>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</si>
  <si>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</si>
  <si>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</si>
  <si>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</si>
  <si>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</si>
  <si>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</si>
  <si>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</si>
  <si>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</si>
  <si>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</si>
  <si>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</si>
  <si>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</si>
  <si>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</si>
  <si>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</si>
  <si>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</si>
  <si>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</si>
  <si>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</si>
  <si>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</si>
  <si>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</si>
  <si>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</si>
  <si>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</si>
  <si>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</si>
  <si>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</si>
  <si>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</si>
  <si>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</si>
  <si>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</si>
  <si>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</si>
  <si>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</si>
  <si>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</si>
  <si>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</si>
  <si>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</si>
  <si>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</si>
  <si>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</si>
  <si>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</si>
  <si>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</si>
  <si>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</si>
  <si>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</si>
  <si>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</si>
  <si>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</si>
  <si>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</si>
  <si>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</si>
  <si>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</si>
  <si>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</si>
  <si>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</si>
  <si>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</si>
  <si>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</si>
  <si>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</si>
  <si>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</si>
  <si>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</si>
  <si>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</si>
  <si>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</si>
  <si>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</si>
  <si>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</si>
  <si>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</si>
  <si>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</si>
  <si>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</si>
  <si>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</si>
  <si>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</si>
  <si>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</si>
  <si>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</si>
  <si>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</si>
  <si>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</si>
  <si>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</si>
  <si>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</si>
  <si>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</si>
  <si>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</si>
  <si>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</si>
  <si>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</si>
  <si>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</si>
  <si>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</si>
  <si>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</si>
  <si>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</si>
  <si>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</si>
  <si>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</si>
  <si>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</si>
  <si>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</si>
  <si>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</si>
  <si>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</si>
  <si>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</si>
  <si>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</si>
  <si>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</si>
  <si>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</si>
  <si>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</si>
  <si>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</si>
  <si>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</si>
  <si>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</si>
  <si>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</si>
  <si>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</si>
  <si>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</si>
  <si>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</si>
  <si>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</si>
  <si>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</si>
  <si>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</si>
  <si>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</si>
  <si>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</si>
  <si>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</si>
  <si>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</si>
  <si>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</si>
  <si>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</si>
  <si>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</si>
  <si>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</si>
  <si>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</si>
  <si>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</si>
  <si>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</si>
  <si>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</si>
  <si>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</si>
  <si>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</si>
  <si>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</si>
  <si>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</si>
  <si>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</si>
  <si>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</si>
  <si>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</si>
  <si>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</si>
  <si>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</si>
  <si>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</si>
  <si>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</si>
  <si>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</si>
  <si>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</si>
  <si>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</si>
  <si>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</si>
  <si>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</si>
  <si>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</si>
  <si>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</si>
  <si>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</si>
  <si>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</si>
  <si>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</si>
  <si>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</si>
  <si>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</si>
  <si>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</si>
  <si>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</si>
  <si>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</si>
  <si>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</si>
  <si>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</si>
  <si>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</si>
  <si>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</si>
  <si>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</si>
  <si>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</si>
  <si>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</si>
  <si>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</si>
  <si>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</si>
  <si>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</si>
  <si>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</si>
  <si>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</si>
  <si>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</si>
  <si>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</si>
  <si>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</si>
  <si>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</si>
  <si>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</si>
  <si>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</si>
  <si>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</si>
  <si>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</si>
  <si>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</si>
  <si>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</si>
  <si>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</si>
  <si>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</si>
  <si>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</si>
  <si>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</si>
  <si>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</si>
  <si>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</si>
  <si>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</si>
  <si>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</si>
  <si>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</si>
  <si>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</si>
  <si>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</si>
  <si>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</si>
  <si>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</si>
  <si>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</si>
  <si>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</si>
  <si>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</si>
  <si>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</si>
  <si>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</si>
  <si>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</si>
  <si>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</si>
  <si>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</si>
  <si>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</si>
  <si>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</si>
  <si>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</si>
  <si>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</si>
  <si>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</si>
  <si>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</si>
  <si>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</si>
  <si>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</si>
  <si>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</si>
  <si>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</si>
  <si>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</si>
  <si>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</si>
  <si>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</si>
  <si>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</si>
  <si>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</si>
  <si>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</si>
  <si>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</si>
  <si>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</si>
  <si>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</si>
  <si>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</si>
  <si>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</si>
  <si>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</si>
  <si>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</si>
  <si>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</si>
  <si>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</si>
  <si>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</si>
  <si>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</si>
  <si>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</si>
  <si>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</si>
  <si>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</si>
  <si>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</si>
  <si>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</si>
  <si>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</si>
  <si>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</si>
  <si>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</si>
  <si>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</si>
  <si>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</si>
  <si>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</si>
  <si>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</si>
  <si>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</si>
  <si>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</si>
  <si>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</si>
  <si>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</si>
  <si>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</si>
  <si>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</si>
  <si>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</si>
  <si>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</si>
  <si>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</si>
  <si>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</si>
  <si>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</si>
  <si>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</si>
  <si>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</si>
  <si>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</si>
  <si>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</si>
  <si>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</si>
  <si>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</si>
  <si>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</si>
  <si>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</si>
  <si>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</si>
  <si>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</si>
  <si>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</si>
  <si>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</si>
  <si>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</si>
  <si>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</si>
  <si>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</si>
  <si>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</si>
  <si>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</si>
  <si>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</si>
  <si>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</si>
  <si>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</si>
  <si>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</si>
  <si>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</si>
  <si>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</si>
  <si>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</si>
  <si>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</si>
  <si>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</si>
  <si>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</si>
  <si>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</si>
  <si>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</si>
  <si>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</si>
  <si>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</si>
  <si>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</si>
  <si>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</si>
  <si>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</si>
  <si>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</si>
  <si>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</si>
  <si>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</si>
  <si>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</si>
  <si>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</si>
  <si>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</si>
  <si>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</si>
  <si>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</si>
  <si>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</si>
  <si>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</si>
  <si>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</si>
  <si>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</si>
  <si>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</si>
  <si>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</si>
  <si>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</si>
  <si>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</si>
  <si>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</si>
  <si>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</si>
  <si>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</si>
  <si>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</si>
  <si>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</si>
  <si>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</si>
  <si>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</si>
  <si>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</si>
  <si>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</si>
  <si>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</si>
  <si>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</si>
  <si>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</si>
  <si>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</si>
  <si>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</si>
  <si>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</si>
  <si>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</si>
  <si>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</si>
  <si>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</si>
  <si>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</si>
  <si>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</si>
  <si>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</si>
  <si>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</si>
  <si>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</si>
  <si>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</si>
  <si>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</si>
  <si>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</si>
  <si>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</si>
  <si>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</si>
  <si>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</si>
  <si>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</si>
  <si>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</si>
  <si>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</si>
  <si>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</si>
  <si>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</si>
  <si>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</si>
  <si>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</si>
  <si>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</si>
  <si>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</si>
  <si>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</si>
  <si>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</si>
  <si>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</si>
  <si>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</si>
  <si>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</si>
  <si>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</si>
  <si>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</si>
  <si>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</si>
  <si>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</si>
  <si>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</si>
  <si>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</si>
  <si>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</si>
  <si>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</si>
  <si>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</si>
  <si>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</si>
  <si>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</si>
  <si>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</si>
  <si>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</si>
  <si>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</si>
  <si>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</si>
  <si>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</si>
  <si>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</si>
  <si>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</si>
  <si>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</si>
  <si>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</si>
  <si>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</si>
  <si>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</si>
  <si>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</si>
  <si>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</si>
  <si>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</si>
  <si>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</si>
  <si>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</si>
  <si>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</si>
  <si>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</si>
  <si>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</si>
  <si>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</si>
  <si>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</si>
  <si>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</si>
  <si>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</si>
  <si>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</si>
  <si>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</si>
  <si>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</si>
  <si>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</si>
  <si>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</si>
  <si>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</si>
  <si>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</si>
  <si>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</si>
  <si>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</si>
  <si>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</si>
  <si>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</si>
  <si>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</si>
  <si>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</si>
  <si>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</si>
  <si>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</si>
  <si>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</si>
  <si>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</si>
  <si>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</si>
  <si>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</si>
  <si>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</si>
  <si>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</si>
  <si>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</si>
  <si>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</si>
  <si>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</si>
  <si>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</si>
  <si>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</si>
  <si>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</si>
  <si>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</si>
  <si>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</si>
  <si>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</si>
  <si>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</si>
  <si>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</si>
  <si>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</si>
  <si>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</si>
  <si>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</si>
  <si>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</si>
  <si>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</si>
  <si>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</si>
  <si>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</si>
  <si>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</si>
  <si>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</si>
  <si>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</si>
  <si>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</si>
  <si>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</si>
  <si>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</si>
  <si>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</si>
  <si>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</si>
  <si>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</si>
  <si>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</si>
  <si>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</si>
  <si>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</si>
  <si>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</si>
  <si>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</si>
  <si>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</si>
  <si>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</si>
  <si>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</si>
  <si>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</si>
  <si>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</si>
  <si>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</si>
  <si>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</si>
  <si>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</si>
  <si>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</si>
  <si>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24/02/2022</t>
  </si>
  <si>
    <t>Cut-off Date: 31/01/2022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</si>
</sst>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1193</v>
      </c>
    </row>
    <row r="3">
      <c r="A3" s="86"/>
    </row>
    <row r="4" ht="34.5">
      <c r="A4" s="87" t="s">
        <v>1194</v>
      </c>
    </row>
    <row r="5" ht="34.5">
      <c r="A5" s="87" t="s">
        <v>1195</v>
      </c>
    </row>
    <row r="6" ht="34.5">
      <c r="A6" s="87" t="s">
        <v>1196</v>
      </c>
    </row>
    <row r="7" ht="17.25">
      <c r="A7" s="87"/>
    </row>
    <row r="8" ht="18.75">
      <c r="A8" s="88" t="s">
        <v>1197</v>
      </c>
    </row>
    <row r="9" ht="34.5">
      <c r="A9" s="97" t="s">
        <v>1359</v>
      </c>
    </row>
    <row r="10" ht="69">
      <c r="A10" s="90" t="s">
        <v>1198</v>
      </c>
    </row>
    <row r="11" ht="34.5">
      <c r="A11" s="90" t="s">
        <v>1199</v>
      </c>
    </row>
    <row r="12" ht="17.25">
      <c r="A12" s="90" t="s">
        <v>1200</v>
      </c>
    </row>
    <row r="13" ht="17.25">
      <c r="A13" s="90" t="s">
        <v>1201</v>
      </c>
    </row>
    <row r="14" ht="34.5">
      <c r="A14" s="90" t="s">
        <v>1202</v>
      </c>
    </row>
    <row r="15" ht="17.25">
      <c r="A15" s="90"/>
    </row>
    <row r="16" ht="18.75">
      <c r="A16" s="88" t="s">
        <v>1203</v>
      </c>
    </row>
    <row r="17" ht="17.25">
      <c r="A17" s="91" t="s">
        <v>1204</v>
      </c>
    </row>
    <row r="18" ht="34.5">
      <c r="A18" s="92" t="s">
        <v>1205</v>
      </c>
    </row>
    <row r="19" ht="34.5">
      <c r="A19" s="92" t="s">
        <v>1206</v>
      </c>
    </row>
    <row r="20" ht="51.75">
      <c r="A20" s="92" t="s">
        <v>1207</v>
      </c>
    </row>
    <row r="21" ht="86.25">
      <c r="A21" s="92" t="s">
        <v>1208</v>
      </c>
    </row>
    <row r="22" ht="51.75">
      <c r="A22" s="92" t="s">
        <v>1209</v>
      </c>
    </row>
    <row r="23" ht="34.5">
      <c r="A23" s="92" t="s">
        <v>1210</v>
      </c>
    </row>
    <row r="24" ht="17.25">
      <c r="A24" s="92" t="s">
        <v>1211</v>
      </c>
    </row>
    <row r="25" ht="17.25">
      <c r="A25" s="91" t="s">
        <v>1212</v>
      </c>
    </row>
    <row r="26" ht="51.75">
      <c r="A26" s="93" t="s">
        <v>1213</v>
      </c>
    </row>
    <row r="27" ht="17.25">
      <c r="A27" s="93" t="s">
        <v>1214</v>
      </c>
    </row>
    <row r="28" ht="17.25">
      <c r="A28" s="91" t="s">
        <v>1215</v>
      </c>
    </row>
    <row r="29" ht="34.5">
      <c r="A29" s="92" t="s">
        <v>1216</v>
      </c>
    </row>
    <row r="30" ht="34.5">
      <c r="A30" s="92" t="s">
        <v>1217</v>
      </c>
    </row>
    <row r="31" ht="34.5">
      <c r="A31" s="92" t="s">
        <v>1218</v>
      </c>
    </row>
    <row r="32" ht="34.5">
      <c r="A32" s="92" t="s">
        <v>1219</v>
      </c>
    </row>
    <row r="33" ht="17.25">
      <c r="A33" s="92"/>
    </row>
    <row r="34" ht="18.75">
      <c r="A34" s="88" t="s">
        <v>1220</v>
      </c>
    </row>
    <row r="35" ht="17.25">
      <c r="A35" s="91" t="s">
        <v>1221</v>
      </c>
    </row>
    <row r="36" ht="34.5">
      <c r="A36" s="92" t="s">
        <v>1222</v>
      </c>
    </row>
    <row r="37" ht="34.5">
      <c r="A37" s="92" t="s">
        <v>1223</v>
      </c>
    </row>
    <row r="38" ht="34.5">
      <c r="A38" s="92" t="s">
        <v>1224</v>
      </c>
    </row>
    <row r="39" ht="17.25">
      <c r="A39" s="92" t="s">
        <v>1225</v>
      </c>
    </row>
    <row r="40" ht="34.5">
      <c r="A40" s="92" t="s">
        <v>1226</v>
      </c>
    </row>
    <row r="41" ht="17.25">
      <c r="A41" s="91" t="s">
        <v>1227</v>
      </c>
    </row>
    <row r="42" ht="17.25">
      <c r="A42" s="92" t="s">
        <v>1228</v>
      </c>
    </row>
    <row r="43" ht="17.25">
      <c r="A43" s="93" t="s">
        <v>1229</v>
      </c>
    </row>
    <row r="44" ht="17.25">
      <c r="A44" s="91" t="s">
        <v>1230</v>
      </c>
    </row>
    <row r="45" ht="34.5">
      <c r="A45" s="93" t="s">
        <v>1231</v>
      </c>
    </row>
    <row r="46" ht="34.5">
      <c r="A46" s="92" t="s">
        <v>1232</v>
      </c>
    </row>
    <row r="47" ht="34.5">
      <c r="A47" s="92" t="s">
        <v>1233</v>
      </c>
    </row>
    <row r="48" ht="17.25">
      <c r="A48" s="92" t="s">
        <v>1234</v>
      </c>
    </row>
    <row r="49" ht="17.25">
      <c r="A49" s="93" t="s">
        <v>1235</v>
      </c>
    </row>
    <row r="50" ht="17.25">
      <c r="A50" s="91" t="s">
        <v>1236</v>
      </c>
    </row>
    <row r="51" ht="34.5">
      <c r="A51" s="93" t="s">
        <v>1237</v>
      </c>
    </row>
    <row r="52" ht="17.25">
      <c r="A52" s="92" t="s">
        <v>1238</v>
      </c>
    </row>
    <row r="53" ht="34.5">
      <c r="A53" s="93" t="s">
        <v>1239</v>
      </c>
    </row>
    <row r="54" ht="17.25">
      <c r="A54" s="91" t="s">
        <v>1240</v>
      </c>
    </row>
    <row r="55" ht="17.25">
      <c r="A55" s="93" t="s">
        <v>1241</v>
      </c>
    </row>
    <row r="56" ht="34.5">
      <c r="A56" s="92" t="s">
        <v>1242</v>
      </c>
    </row>
    <row r="57" ht="17.25">
      <c r="A57" s="92" t="s">
        <v>1243</v>
      </c>
    </row>
    <row r="58" ht="17.25">
      <c r="A58" s="92" t="s">
        <v>1244</v>
      </c>
    </row>
    <row r="59" ht="17.25">
      <c r="A59" s="91" t="s">
        <v>1245</v>
      </c>
    </row>
    <row r="60" ht="34.5">
      <c r="A60" s="92" t="s">
        <v>1246</v>
      </c>
    </row>
    <row r="61" ht="17.25">
      <c r="A61" s="94"/>
    </row>
    <row r="62" ht="18.75">
      <c r="A62" s="88" t="s">
        <v>1247</v>
      </c>
    </row>
    <row r="63" ht="17.25">
      <c r="A63" s="91" t="s">
        <v>1248</v>
      </c>
    </row>
    <row r="64" ht="34.5">
      <c r="A64" s="92" t="s">
        <v>1249</v>
      </c>
    </row>
    <row r="65" ht="17.25">
      <c r="A65" s="92" t="s">
        <v>1250</v>
      </c>
    </row>
    <row r="66" ht="34.5">
      <c r="A66" s="90" t="s">
        <v>1251</v>
      </c>
    </row>
    <row r="67" ht="34.5">
      <c r="A67" s="90" t="s">
        <v>1252</v>
      </c>
    </row>
    <row r="68" ht="34.5">
      <c r="A68" s="90" t="s">
        <v>1253</v>
      </c>
    </row>
    <row r="69" ht="17.25">
      <c r="A69" s="95" t="s">
        <v>1254</v>
      </c>
    </row>
    <row r="70" ht="51.75">
      <c r="A70" s="90" t="s">
        <v>1255</v>
      </c>
    </row>
    <row r="71" ht="17.25">
      <c r="A71" s="90" t="s">
        <v>1256</v>
      </c>
    </row>
    <row r="72" ht="17.25">
      <c r="A72" s="95" t="s">
        <v>1257</v>
      </c>
    </row>
    <row r="73" ht="17.25">
      <c r="A73" s="90" t="s">
        <v>1258</v>
      </c>
    </row>
    <row r="74" ht="17.25">
      <c r="A74" s="95" t="s">
        <v>1259</v>
      </c>
    </row>
    <row r="75" ht="34.5">
      <c r="A75" s="90" t="s">
        <v>1260</v>
      </c>
    </row>
    <row r="76" ht="17.25">
      <c r="A76" s="90" t="s">
        <v>1261</v>
      </c>
    </row>
    <row r="77" ht="51.75">
      <c r="A77" s="90" t="s">
        <v>1262</v>
      </c>
    </row>
    <row r="78" ht="17.25">
      <c r="A78" s="95" t="s">
        <v>1263</v>
      </c>
    </row>
    <row r="79" ht="17.25">
      <c r="A79" s="89" t="s">
        <v>1264</v>
      </c>
    </row>
    <row r="80" ht="17.25">
      <c r="A80" s="95" t="s">
        <v>1265</v>
      </c>
    </row>
    <row r="81" ht="34.5">
      <c r="A81" s="90" t="s">
        <v>1266</v>
      </c>
    </row>
    <row r="82" ht="34.5">
      <c r="A82" s="90" t="s">
        <v>1267</v>
      </c>
    </row>
    <row r="83" ht="34.5">
      <c r="A83" s="90" t="s">
        <v>1268</v>
      </c>
    </row>
    <row r="84" ht="34.5">
      <c r="A84" s="90" t="s">
        <v>1269</v>
      </c>
    </row>
    <row r="85" ht="34.5">
      <c r="A85" s="90" t="s">
        <v>1270</v>
      </c>
    </row>
    <row r="86" ht="17.25">
      <c r="A86" s="95" t="s">
        <v>1271</v>
      </c>
    </row>
    <row r="87" ht="17.25">
      <c r="A87" s="90" t="s">
        <v>1272</v>
      </c>
    </row>
    <row r="88" ht="34.5">
      <c r="A88" s="90" t="s">
        <v>1273</v>
      </c>
    </row>
    <row r="89" ht="17.25">
      <c r="A89" s="95" t="s">
        <v>1274</v>
      </c>
    </row>
    <row r="90" ht="34.5">
      <c r="A90" s="90" t="s">
        <v>1275</v>
      </c>
    </row>
    <row r="91" ht="17.25">
      <c r="A91" s="95" t="s">
        <v>1276</v>
      </c>
    </row>
    <row r="92" ht="17.25">
      <c r="A92" s="89" t="s">
        <v>1277</v>
      </c>
    </row>
    <row r="93" ht="17.25">
      <c r="A93" s="90" t="s">
        <v>1278</v>
      </c>
    </row>
    <row r="94" ht="17.25">
      <c r="A94" s="90"/>
    </row>
    <row r="95" ht="18.75">
      <c r="A95" s="88" t="s">
        <v>1279</v>
      </c>
    </row>
    <row r="96" ht="34.5">
      <c r="A96" s="89" t="s">
        <v>1280</v>
      </c>
    </row>
    <row r="97" ht="17.25">
      <c r="A97" s="89" t="s">
        <v>1281</v>
      </c>
    </row>
    <row r="98" ht="17.25">
      <c r="A98" s="95" t="s">
        <v>1282</v>
      </c>
    </row>
    <row r="99" ht="17.25">
      <c r="A99" s="87" t="s">
        <v>1283</v>
      </c>
    </row>
    <row r="100" ht="17.25">
      <c r="A100" s="90" t="s">
        <v>1284</v>
      </c>
    </row>
    <row r="101" ht="17.25">
      <c r="A101" s="90" t="s">
        <v>1285</v>
      </c>
    </row>
    <row r="102" ht="17.25">
      <c r="A102" s="90" t="s">
        <v>1286</v>
      </c>
    </row>
    <row r="103" ht="17.25">
      <c r="A103" s="90" t="s">
        <v>1287</v>
      </c>
    </row>
    <row r="104" ht="34.5">
      <c r="A104" s="90" t="s">
        <v>1288</v>
      </c>
    </row>
    <row r="105" ht="17.25">
      <c r="A105" s="87" t="s">
        <v>1289</v>
      </c>
    </row>
    <row r="106" ht="17.25">
      <c r="A106" s="90" t="s">
        <v>1290</v>
      </c>
    </row>
    <row r="107" ht="17.25">
      <c r="A107" s="90" t="s">
        <v>1291</v>
      </c>
    </row>
    <row r="108" ht="17.25">
      <c r="A108" s="90" t="s">
        <v>1292</v>
      </c>
    </row>
    <row r="109" ht="17.25">
      <c r="A109" s="90" t="s">
        <v>1293</v>
      </c>
    </row>
    <row r="110" ht="17.25">
      <c r="A110" s="90" t="s">
        <v>1294</v>
      </c>
    </row>
    <row r="111" ht="17.25">
      <c r="A111" s="90" t="s">
        <v>1295</v>
      </c>
    </row>
    <row r="112" ht="17.25">
      <c r="A112" s="95" t="s">
        <v>1296</v>
      </c>
    </row>
    <row r="113" ht="17.25">
      <c r="A113" s="90" t="s">
        <v>1297</v>
      </c>
    </row>
    <row r="114" ht="17.25">
      <c r="A114" s="87" t="s">
        <v>1298</v>
      </c>
    </row>
    <row r="115" ht="17.25">
      <c r="A115" s="90" t="s">
        <v>1299</v>
      </c>
    </row>
    <row r="116" ht="17.25">
      <c r="A116" s="90" t="s">
        <v>1300</v>
      </c>
    </row>
    <row r="117" ht="17.25">
      <c r="A117" s="87" t="s">
        <v>1301</v>
      </c>
    </row>
    <row r="118" ht="17.25">
      <c r="A118" s="90" t="s">
        <v>1302</v>
      </c>
    </row>
    <row r="119" ht="17.25">
      <c r="A119" s="90" t="s">
        <v>1303</v>
      </c>
    </row>
    <row r="120" ht="17.25">
      <c r="A120" s="90" t="s">
        <v>1304</v>
      </c>
    </row>
    <row r="121" ht="17.25">
      <c r="A121" s="95" t="s">
        <v>1305</v>
      </c>
    </row>
    <row r="122" ht="17.25">
      <c r="A122" s="87" t="s">
        <v>1306</v>
      </c>
    </row>
    <row r="123" ht="17.25">
      <c r="A123" s="87" t="s">
        <v>1307</v>
      </c>
    </row>
    <row r="124" ht="17.25">
      <c r="A124" s="90" t="s">
        <v>1308</v>
      </c>
    </row>
    <row r="125" ht="17.25">
      <c r="A125" s="90" t="s">
        <v>1309</v>
      </c>
    </row>
    <row r="126" ht="17.25">
      <c r="A126" s="90" t="s">
        <v>1310</v>
      </c>
    </row>
    <row r="127" ht="17.25">
      <c r="A127" s="90" t="s">
        <v>1311</v>
      </c>
    </row>
    <row r="128" ht="17.25">
      <c r="A128" s="90" t="s">
        <v>1312</v>
      </c>
    </row>
    <row r="129" ht="17.25">
      <c r="A129" s="95" t="s">
        <v>1313</v>
      </c>
    </row>
    <row r="130" ht="34.5">
      <c r="A130" s="90" t="s">
        <v>1314</v>
      </c>
    </row>
    <row r="131" ht="69">
      <c r="A131" s="90" t="s">
        <v>1315</v>
      </c>
    </row>
    <row r="132" ht="34.5">
      <c r="A132" s="90" t="s">
        <v>1316</v>
      </c>
    </row>
    <row r="133" ht="17.25">
      <c r="A133" s="95" t="s">
        <v>1317</v>
      </c>
    </row>
    <row r="134" ht="34.5">
      <c r="A134" s="87" t="s">
        <v>1318</v>
      </c>
    </row>
    <row r="135" ht="17.25">
      <c r="A135" s="87"/>
    </row>
    <row r="136" ht="18.75">
      <c r="A136" s="88" t="s">
        <v>1319</v>
      </c>
    </row>
    <row r="137" ht="17.25">
      <c r="A137" s="90" t="s">
        <v>1320</v>
      </c>
    </row>
    <row r="138" ht="34.5">
      <c r="A138" s="92" t="s">
        <v>1321</v>
      </c>
    </row>
    <row r="139" ht="34.5">
      <c r="A139" s="92" t="s">
        <v>1322</v>
      </c>
    </row>
    <row r="140" ht="17.25">
      <c r="A140" s="91" t="s">
        <v>1323</v>
      </c>
    </row>
    <row r="141" ht="17.25">
      <c r="A141" s="96" t="s">
        <v>1324</v>
      </c>
    </row>
    <row r="142" ht="34.5">
      <c r="A142" s="93" t="s">
        <v>1325</v>
      </c>
    </row>
    <row r="143" ht="17.25">
      <c r="A143" s="92" t="s">
        <v>1326</v>
      </c>
    </row>
    <row r="144" ht="17.25">
      <c r="A144" s="92" t="s">
        <v>1327</v>
      </c>
    </row>
    <row r="145" ht="17.25">
      <c r="A145" s="96" t="s">
        <v>1328</v>
      </c>
    </row>
    <row r="146" ht="17.25">
      <c r="A146" s="91" t="s">
        <v>1329</v>
      </c>
    </row>
    <row r="147" ht="17.25">
      <c r="A147" s="96" t="s">
        <v>1330</v>
      </c>
    </row>
    <row r="148" ht="17.25">
      <c r="A148" s="92" t="s">
        <v>1331</v>
      </c>
    </row>
    <row r="149" ht="17.25">
      <c r="A149" s="92" t="s">
        <v>1332</v>
      </c>
    </row>
    <row r="150" ht="17.25">
      <c r="A150" s="92" t="s">
        <v>1333</v>
      </c>
    </row>
    <row r="151" ht="34.5">
      <c r="A151" s="96" t="s">
        <v>1334</v>
      </c>
    </row>
    <row r="152" ht="17.25">
      <c r="A152" s="91" t="s">
        <v>1335</v>
      </c>
    </row>
    <row r="153" ht="17.25">
      <c r="A153" s="92" t="s">
        <v>1336</v>
      </c>
    </row>
    <row r="154" ht="17.25">
      <c r="A154" s="92" t="s">
        <v>1337</v>
      </c>
    </row>
    <row r="155" ht="17.25">
      <c r="A155" s="92" t="s">
        <v>1338</v>
      </c>
    </row>
    <row r="156" ht="17.25">
      <c r="A156" s="92" t="s">
        <v>1339</v>
      </c>
    </row>
    <row r="157" ht="34.5">
      <c r="A157" s="92" t="s">
        <v>1340</v>
      </c>
    </row>
    <row r="158" ht="34.5">
      <c r="A158" s="92" t="s">
        <v>1341</v>
      </c>
    </row>
    <row r="159" ht="17.25">
      <c r="A159" s="91" t="s">
        <v>1342</v>
      </c>
    </row>
    <row r="160" ht="34.5">
      <c r="A160" s="92" t="s">
        <v>1343</v>
      </c>
    </row>
    <row r="161" ht="34.5">
      <c r="A161" s="92" t="s">
        <v>1344</v>
      </c>
    </row>
    <row r="162" ht="17.25">
      <c r="A162" s="92" t="s">
        <v>1345</v>
      </c>
    </row>
    <row r="163" ht="17.25">
      <c r="A163" s="91" t="s">
        <v>1346</v>
      </c>
    </row>
    <row r="164" ht="34.5">
      <c r="A164" s="98" t="s">
        <v>1360</v>
      </c>
    </row>
    <row r="165" ht="34.5">
      <c r="A165" s="92" t="s">
        <v>1347</v>
      </c>
    </row>
    <row r="166" ht="17.25">
      <c r="A166" s="91" t="s">
        <v>1348</v>
      </c>
    </row>
    <row r="167" ht="17.25">
      <c r="A167" s="92" t="s">
        <v>1349</v>
      </c>
    </row>
    <row r="168" ht="17.25">
      <c r="A168" s="91" t="s">
        <v>1350</v>
      </c>
    </row>
    <row r="169" ht="17.25">
      <c r="A169" s="93" t="s">
        <v>1351</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1472</v>
      </c>
      <c r="B1" s="323"/>
    </row>
    <row r="2" ht="31.5">
      <c r="A2" s="149" t="s">
        <v>2148</v>
      </c>
      <c r="B2" s="149"/>
      <c r="C2" s="24"/>
      <c r="D2" s="24"/>
      <c r="E2" s="24"/>
      <c r="F2" s="306" t="s">
        <v>2253</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2149</v>
      </c>
      <c r="C6" s="326"/>
      <c r="D6" s="237"/>
      <c r="E6" s="184"/>
      <c r="F6" s="184"/>
      <c r="G6" s="184"/>
    </row>
    <row r="7">
      <c r="A7" s="287"/>
      <c r="B7" s="327" t="s">
        <v>1578</v>
      </c>
      <c r="C7" s="327"/>
      <c r="D7" s="284"/>
      <c r="E7" s="179"/>
      <c r="F7" s="179"/>
      <c r="G7" s="179"/>
    </row>
    <row r="8">
      <c r="A8" s="179"/>
      <c r="B8" s="328" t="s">
        <v>1579</v>
      </c>
      <c r="C8" s="329"/>
      <c r="D8" s="284"/>
      <c r="E8" s="179"/>
      <c r="F8" s="179"/>
      <c r="G8" s="179"/>
    </row>
    <row r="9">
      <c r="A9" s="179"/>
      <c r="B9" s="330" t="s">
        <v>1580</v>
      </c>
      <c r="C9" s="331"/>
      <c r="D9" s="284"/>
      <c r="E9" s="179"/>
      <c r="F9" s="179"/>
      <c r="G9" s="179"/>
    </row>
    <row r="10" ht="15.75" thickBot="1">
      <c r="A10" s="179"/>
      <c r="B10" s="332" t="s">
        <v>1581</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1578</v>
      </c>
      <c r="C14" s="324"/>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75">
      <c r="A25" s="37"/>
      <c r="B25" s="324" t="s">
        <v>1579</v>
      </c>
      <c r="C25" s="324"/>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75">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75">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1472</v>
      </c>
      <c r="B1" s="339"/>
    </row>
    <row r="2" ht="31.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2027</v>
      </c>
      <c r="F5" s="341"/>
      <c r="G5" s="244" t="s">
        <v>2026</v>
      </c>
      <c r="H5" s="235"/>
    </row>
    <row r="6">
      <c r="A6" s="230"/>
      <c r="B6" s="230"/>
      <c r="C6" s="230"/>
      <c r="D6" s="230"/>
      <c r="F6" s="245"/>
      <c r="G6" s="245"/>
    </row>
    <row r="7" ht="18.75" customHeight="1">
      <c r="A7" s="246"/>
      <c r="B7" s="325" t="s">
        <v>2055</v>
      </c>
      <c r="C7" s="326"/>
      <c r="D7" s="247"/>
      <c r="E7" s="325" t="s">
        <v>2043</v>
      </c>
      <c r="F7" s="342"/>
      <c r="G7" s="342"/>
      <c r="H7" s="326"/>
    </row>
    <row r="8" ht="18.75" customHeight="1">
      <c r="A8" s="230"/>
      <c r="B8" s="343" t="s">
        <v>2020</v>
      </c>
      <c r="C8" s="344"/>
      <c r="D8" s="247"/>
      <c r="E8" s="345"/>
      <c r="F8" s="346"/>
      <c r="G8" s="346"/>
      <c r="H8" s="347"/>
    </row>
    <row r="9" ht="18.75" customHeight="1">
      <c r="A9" s="230"/>
      <c r="B9" s="343" t="s">
        <v>2024</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2056</v>
      </c>
      <c r="F13" s="335"/>
      <c r="G13" s="336" t="s">
        <v>2057</v>
      </c>
      <c r="H13" s="337"/>
      <c r="I13" s="235"/>
    </row>
    <row r="14">
      <c r="A14" s="230"/>
      <c r="B14" s="250"/>
      <c r="C14" s="230"/>
      <c r="D14" s="230"/>
      <c r="E14" s="251"/>
      <c r="F14" s="251"/>
      <c r="G14" s="230"/>
      <c r="H14" s="236"/>
    </row>
    <row r="15" ht="18.75" customHeight="1">
      <c r="A15" s="252"/>
      <c r="B15" s="338" t="s">
        <v>2058</v>
      </c>
      <c r="C15" s="338"/>
      <c r="D15" s="338"/>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38" t="s">
        <v>2024</v>
      </c>
      <c r="C20" s="338"/>
      <c r="D20" s="338"/>
      <c r="E20" s="252"/>
      <c r="F20" s="252"/>
      <c r="G20" s="252"/>
      <c r="H20" s="252"/>
    </row>
    <row r="21">
      <c r="A21" s="253"/>
      <c r="B21" s="253" t="s">
        <v>2061</v>
      </c>
      <c r="C21" s="253" t="s">
        <v>2030</v>
      </c>
      <c r="D21" s="253" t="s">
        <v>2031</v>
      </c>
      <c r="E21" s="253" t="s">
        <v>2032</v>
      </c>
      <c r="F21" s="253" t="s">
        <v>2062</v>
      </c>
      <c r="G21" s="253" t="s">
        <v>2033</v>
      </c>
      <c r="H21" s="253" t="s">
        <v>2034</v>
      </c>
    </row>
    <row r="22"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2252</v>
      </c>
      <c r="F6" s="319"/>
      <c r="G6" s="319"/>
      <c r="H6" s="7"/>
      <c r="I6" s="7"/>
      <c r="J6" s="8"/>
    </row>
    <row r="7" ht="26.25">
      <c r="B7" s="6"/>
      <c r="C7" s="7"/>
      <c r="D7" s="7"/>
      <c r="E7" s="7"/>
      <c r="F7" s="11" t="s">
        <v>2580</v>
      </c>
      <c r="G7" s="7"/>
      <c r="H7" s="7"/>
      <c r="I7" s="7"/>
      <c r="J7" s="8"/>
    </row>
    <row r="8" ht="26.25">
      <c r="B8" s="6"/>
      <c r="C8" s="7"/>
      <c r="D8" s="7"/>
      <c r="E8" s="7"/>
      <c r="F8" s="11" t="s">
        <v>2581</v>
      </c>
      <c r="G8" s="7"/>
      <c r="H8" s="7"/>
      <c r="I8" s="7"/>
      <c r="J8" s="8"/>
    </row>
    <row r="9" ht="21">
      <c r="B9" s="6"/>
      <c r="C9" s="7"/>
      <c r="D9" s="7"/>
      <c r="E9" s="7"/>
      <c r="F9" s="12" t="s">
        <v>2679</v>
      </c>
      <c r="G9" s="7"/>
      <c r="H9" s="7"/>
      <c r="I9" s="7"/>
      <c r="J9" s="8"/>
    </row>
    <row r="10" ht="21">
      <c r="B10" s="6"/>
      <c r="C10" s="7"/>
      <c r="D10" s="7"/>
      <c r="E10" s="7"/>
      <c r="F10" s="12" t="s">
        <v>2680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1473</v>
      </c>
      <c r="E38" s="321"/>
      <c r="F38" s="321"/>
      <c r="G38" s="321"/>
      <c r="H38" s="321"/>
      <c r="I38" s="7"/>
      <c r="J38" s="8"/>
    </row>
    <row r="39">
      <c r="B39" s="6"/>
      <c r="C39" s="7"/>
      <c r="D39" s="104"/>
      <c r="E39" s="104"/>
      <c r="F39" s="104"/>
      <c r="G39" s="104"/>
      <c r="H39" s="104"/>
      <c r="I39" s="7"/>
      <c r="J39" s="8"/>
    </row>
    <row r="40" s="220" customFormat="1">
      <c r="A40" s="2"/>
      <c r="B40" s="6"/>
      <c r="C40" s="7"/>
      <c r="D40" s="317" t="s">
        <v>2150</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2237</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1474</v>
      </c>
      <c r="B1" s="149"/>
      <c r="C1" s="24"/>
      <c r="D1" s="24"/>
      <c r="E1" s="24"/>
      <c r="F1" s="306" t="s">
        <v>2253</v>
      </c>
      <c r="H1" s="24"/>
      <c r="I1" s="149"/>
      <c r="J1" s="24"/>
      <c r="K1" s="24"/>
      <c r="L1" s="24"/>
      <c r="M1" s="24"/>
    </row>
    <row r="2" ht="15.75" thickBot="1">
      <c r="A2" s="24"/>
      <c r="B2" s="25"/>
      <c r="C2" s="25"/>
      <c r="D2" s="24"/>
      <c r="E2" s="24"/>
      <c r="F2" s="24"/>
      <c r="H2" s="24"/>
      <c r="L2" s="24"/>
      <c r="M2" s="24"/>
    </row>
    <row r="3" ht="19.5" thickBot="1">
      <c r="A3" s="27"/>
      <c r="B3" s="28" t="s">
        <v>23</v>
      </c>
      <c r="C3" s="29" t="s">
        <v>2579</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44592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30">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1352</v>
      </c>
      <c r="C38" s="263">
        <v>2003.05603571</v>
      </c>
      <c r="F38" s="43"/>
      <c r="H38" s="24"/>
      <c r="L38" s="24"/>
      <c r="M38" s="24"/>
    </row>
    <row r="39">
      <c r="A39" s="26" t="s">
        <v>66</v>
      </c>
      <c r="B39" s="43" t="s">
        <v>67</v>
      </c>
      <c r="C39" s="263">
        <v>1750</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0.14460344897714283</v>
      </c>
      <c r="E45" s="146"/>
      <c r="F45" s="146">
        <v>0</v>
      </c>
      <c r="G45" s="26" t="s">
        <v>2584</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2000.02757099</v>
      </c>
      <c r="E53" s="51"/>
      <c r="F53" s="159">
        <f>IF($C$58=0,"",IF(C53="[for completion]","",C53/$C$58))</f>
        <v>0.99848807788398863</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3.02846472</v>
      </c>
      <c r="E57" s="51"/>
      <c r="F57" s="159">
        <f>IF($C$58=0,"",IF(C57="[for completion]","",C57/$C$58))</f>
        <v>0.0015119221160113652</v>
      </c>
      <c r="G57" s="52"/>
      <c r="H57" s="24"/>
      <c r="L57" s="24"/>
      <c r="M57" s="24"/>
      <c r="N57" s="56"/>
    </row>
    <row r="58">
      <c r="A58" s="26" t="s">
        <v>98</v>
      </c>
      <c r="B58" s="53" t="s">
        <v>99</v>
      </c>
      <c r="C58" s="154">
        <f>SUM(C53:C57)</f>
        <v>2003.05603571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1363</v>
      </c>
      <c r="D65" s="99" t="s">
        <v>1364</v>
      </c>
      <c r="E65" s="47"/>
      <c r="F65" s="48" t="s">
        <v>108</v>
      </c>
      <c r="G65" s="57" t="s">
        <v>109</v>
      </c>
      <c r="H65" s="24"/>
      <c r="L65" s="24"/>
      <c r="M65" s="24"/>
      <c r="N65" s="56"/>
    </row>
    <row r="66">
      <c r="A66" s="26" t="s">
        <v>110</v>
      </c>
      <c r="B66" s="43" t="s">
        <v>1411</v>
      </c>
      <c r="C66" s="156">
        <v>25.08509665</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1.76269059</v>
      </c>
      <c r="D70" s="152" t="str">
        <f>IF($D$66="ND2","ND2","")</f>
        <v>ND2</v>
      </c>
      <c r="E70" s="22"/>
      <c r="F70" s="159">
        <f>IF($C$77=0,"",IF(C70="[for completion]","",C70/$C$77))</f>
        <v>0.00088133314538633089</v>
      </c>
      <c r="G70" s="159" t="str">
        <f>IF($D$66="ND2","ND2",IF(OR(D70="ND2",D70=""),"",D70/$D$77))</f>
        <v>ND2</v>
      </c>
      <c r="H70" s="24"/>
      <c r="L70" s="24"/>
      <c r="M70" s="24"/>
      <c r="N70" s="56"/>
    </row>
    <row r="71">
      <c r="A71" s="26" t="s">
        <v>114</v>
      </c>
      <c r="B71" s="142" t="s">
        <v>1495</v>
      </c>
      <c r="C71" s="152">
        <v>2.10353971</v>
      </c>
      <c r="D71" s="152" t="str">
        <f>IF($D$66="ND2","ND2","")</f>
        <v>ND2</v>
      </c>
      <c r="E71" s="22"/>
      <c r="F71" s="159">
        <f>IF($C$77=0,"",IF(C71="[for completion]","",C71/$C$77))</f>
        <v>0.0010517553560317981</v>
      </c>
      <c r="G71" s="159" t="str">
        <f>IF($D$66="ND2","ND2",IF(OR(D71="ND2",D71=""),"",D71/$D$77))</f>
        <v>ND2</v>
      </c>
      <c r="H71" s="24"/>
      <c r="L71" s="24"/>
      <c r="M71" s="24"/>
      <c r="N71" s="56"/>
    </row>
    <row r="72">
      <c r="A72" s="26" t="s">
        <v>115</v>
      </c>
      <c r="B72" s="141" t="s">
        <v>1496</v>
      </c>
      <c r="C72" s="152">
        <v>4.21721611</v>
      </c>
      <c r="D72" s="152" t="str">
        <f>IF($D$66="ND2","ND2","")</f>
        <v>ND2</v>
      </c>
      <c r="E72" s="22"/>
      <c r="F72" s="159">
        <f>IF($C$77=0,"",IF(C72="[for completion]","",C72/$C$77))</f>
        <v>0.0021085789871949146</v>
      </c>
      <c r="G72" s="159" t="str">
        <f>IF($D$66="ND2","ND2",IF(OR(D72="ND2",D72=""),"",D72/$D$77))</f>
        <v>ND2</v>
      </c>
      <c r="H72" s="24"/>
      <c r="L72" s="24"/>
      <c r="M72" s="24"/>
      <c r="N72" s="56"/>
    </row>
    <row r="73">
      <c r="A73" s="26" t="s">
        <v>116</v>
      </c>
      <c r="B73" s="141" t="s">
        <v>1497</v>
      </c>
      <c r="C73" s="152">
        <v>3.24365106</v>
      </c>
      <c r="D73" s="152" t="str">
        <f>IF($D$66="ND2","ND2","")</f>
        <v>ND2</v>
      </c>
      <c r="E73" s="22"/>
      <c r="F73" s="159">
        <f>IF($C$77=0,"",IF(C73="[for completion]","",C73/$C$77))</f>
        <v>0.0016218031726404725</v>
      </c>
      <c r="G73" s="159" t="str">
        <f>IF($D$66="ND2","ND2",IF(OR(D73="ND2",D73=""),"",D73/$D$77))</f>
        <v>ND2</v>
      </c>
      <c r="H73" s="24"/>
      <c r="L73" s="24"/>
      <c r="M73" s="24"/>
      <c r="N73" s="56"/>
    </row>
    <row r="74">
      <c r="A74" s="26" t="s">
        <v>117</v>
      </c>
      <c r="B74" s="141" t="s">
        <v>1498</v>
      </c>
      <c r="C74" s="152">
        <v>5.86184623</v>
      </c>
      <c r="D74" s="152" t="str">
        <f>IF($D$66="ND2","ND2","")</f>
        <v>ND2</v>
      </c>
      <c r="E74" s="22"/>
      <c r="F74" s="159">
        <f>IF($C$77=0,"",IF(C74="[for completion]","",C74/$C$77))</f>
        <v>0.0029308827113310371</v>
      </c>
      <c r="G74" s="159" t="str">
        <f>IF($D$66="ND2","ND2",IF(OR(D74="ND2",D74=""),"",D74/$D$77))</f>
        <v>ND2</v>
      </c>
      <c r="H74" s="24"/>
      <c r="L74" s="24"/>
      <c r="M74" s="24"/>
      <c r="N74" s="56"/>
    </row>
    <row r="75">
      <c r="A75" s="26" t="s">
        <v>118</v>
      </c>
      <c r="B75" s="141" t="s">
        <v>1499</v>
      </c>
      <c r="C75" s="152">
        <v>75.45018464</v>
      </c>
      <c r="D75" s="152" t="str">
        <f>IF($D$66="ND2","ND2","")</f>
        <v>ND2</v>
      </c>
      <c r="E75" s="22"/>
      <c r="F75" s="159">
        <f>IF($C$77=0,"",IF(C75="[for completion]","",C75/$C$77))</f>
        <v>0.037724572268097618</v>
      </c>
      <c r="G75" s="159" t="str">
        <f>IF($D$66="ND2","ND2",IF(OR(D75="ND2",D75=""),"",D75/$D$77))</f>
        <v>ND2</v>
      </c>
      <c r="H75" s="24"/>
      <c r="L75" s="24"/>
      <c r="M75" s="24"/>
      <c r="N75" s="56"/>
    </row>
    <row r="76">
      <c r="A76" s="26" t="s">
        <v>119</v>
      </c>
      <c r="B76" s="141" t="s">
        <v>1500</v>
      </c>
      <c r="C76" s="152">
        <v>1907.3884426500001</v>
      </c>
      <c r="D76" s="152" t="str">
        <f>IF($D$66="ND2","ND2","")</f>
        <v>ND2</v>
      </c>
      <c r="E76" s="22"/>
      <c r="F76" s="159">
        <f>IF($C$77=0,"",IF(C76="[for completion]","",C76/$C$77))</f>
        <v>0.95368107435931782</v>
      </c>
      <c r="G76" s="159" t="str">
        <f>IF($D$66="ND2","ND2",IF(OR(D76="ND2",D76=""),"",D76/$D$77))</f>
        <v>ND2</v>
      </c>
      <c r="H76" s="24"/>
      <c r="L76" s="24"/>
      <c r="M76" s="24"/>
      <c r="N76" s="56"/>
    </row>
    <row r="77">
      <c r="A77" s="26" t="s">
        <v>120</v>
      </c>
      <c r="B77" s="60" t="s">
        <v>99</v>
      </c>
      <c r="C77" s="154">
        <f>SUM(C70:C76)</f>
        <v>2000.0275709900002</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1.17384883</v>
      </c>
      <c r="D79" s="154" t="str">
        <f>IF($D$66="ND2","ND2","")</f>
        <v>ND2</v>
      </c>
      <c r="E79" s="43"/>
      <c r="F79" s="159">
        <f>IF($C$77=0,"",IF(C79="","",C79/$C$77))</f>
        <v>0.00058691632406794917</v>
      </c>
      <c r="G79" s="159" t="str">
        <f>IF($D$66="ND2","ND2",IF(OR(D79="ND2",D79=""),"",D79/$D$77))</f>
        <v>ND2</v>
      </c>
      <c r="H79" s="24"/>
      <c r="L79" s="24"/>
      <c r="M79" s="24"/>
      <c r="N79" s="56"/>
    </row>
    <row r="80" outlineLevel="1">
      <c r="A80" s="26" t="s">
        <v>125</v>
      </c>
      <c r="B80" s="61" t="s">
        <v>126</v>
      </c>
      <c r="C80" s="154">
        <v>0.58884176</v>
      </c>
      <c r="D80" s="154" t="str">
        <f>IF($D$66="ND2","ND2","")</f>
        <v>ND2</v>
      </c>
      <c r="E80" s="43"/>
      <c r="F80" s="159">
        <f>IF($C$77=0,"",IF(C80="","",C80/$C$77))</f>
        <v>0.00029441682131838178</v>
      </c>
      <c r="G80" s="159" t="str">
        <f>IF($D$66="ND2","ND2",IF(OR(D80="ND2",D80=""),"",D80/$D$77))</f>
        <v>ND2</v>
      </c>
      <c r="H80" s="24"/>
      <c r="L80" s="24"/>
      <c r="M80" s="24"/>
      <c r="N80" s="56"/>
    </row>
    <row r="81" outlineLevel="1">
      <c r="A81" s="26" t="s">
        <v>127</v>
      </c>
      <c r="B81" s="61" t="s">
        <v>128</v>
      </c>
      <c r="C81" s="154">
        <v>0.78300247</v>
      </c>
      <c r="D81" s="154" t="str">
        <f>IF($D$66="ND2","ND2","")</f>
        <v>ND2</v>
      </c>
      <c r="E81" s="43"/>
      <c r="F81" s="159">
        <f>IF($C$77=0,"",IF(C81="","",C81/$C$77))</f>
        <v>0.00039149583803608221</v>
      </c>
      <c r="G81" s="159" t="str">
        <f>IF($D$66="ND2","ND2",IF(OR(D81="ND2",D81=""),"",D81/$D$77))</f>
        <v>ND2</v>
      </c>
      <c r="H81" s="24"/>
      <c r="L81" s="24"/>
      <c r="M81" s="24"/>
      <c r="N81" s="56"/>
    </row>
    <row r="82" outlineLevel="1">
      <c r="A82" s="26" t="s">
        <v>129</v>
      </c>
      <c r="B82" s="61" t="s">
        <v>130</v>
      </c>
      <c r="C82" s="154">
        <v>1.32053724</v>
      </c>
      <c r="D82" s="154" t="str">
        <f>IF($D$66="ND2","ND2","")</f>
        <v>ND2</v>
      </c>
      <c r="E82" s="43"/>
      <c r="F82" s="159">
        <f>IF($C$77=0,"",IF(C82="","",C82/$C$77))</f>
        <v>0.00066025951799571583</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1365</v>
      </c>
      <c r="D88" s="99" t="s">
        <v>1366</v>
      </c>
      <c r="E88" s="47"/>
      <c r="F88" s="48" t="s">
        <v>137</v>
      </c>
      <c r="G88" s="45" t="s">
        <v>138</v>
      </c>
      <c r="H88" s="24"/>
      <c r="L88" s="24"/>
      <c r="M88" s="24"/>
      <c r="N88" s="56"/>
    </row>
    <row r="89">
      <c r="A89" s="26" t="s">
        <v>139</v>
      </c>
      <c r="B89" s="43" t="s">
        <v>111</v>
      </c>
      <c r="C89" s="156">
        <v>14.5</v>
      </c>
      <c r="D89" s="156">
        <v>14.5</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c r="D94" s="152" t="str">
        <f>IF($D$89="ND2","ND2","")</f>
        <v/>
      </c>
      <c r="E94" s="22"/>
      <c r="F94" s="159" t="str">
        <f>IF($C$100=0,"",IF(C94="[for completion]","",IF(C94="","",C94/$C$100)))</f>
        <v/>
      </c>
      <c r="G94" s="159" t="str">
        <f>IF($D$100=0,"",IF(D94="[Mark as ND1 if not relevant]","",IF(D94="","",D94/$D$100)))</f>
        <v/>
      </c>
      <c r="H94" s="24"/>
      <c r="L94" s="24"/>
      <c r="M94" s="24"/>
      <c r="N94" s="56"/>
    </row>
    <row r="95">
      <c r="A95" s="26" t="s">
        <v>143</v>
      </c>
      <c r="B95" s="142" t="s">
        <v>1496</v>
      </c>
      <c r="C95" s="152"/>
      <c r="D95" s="152" t="str">
        <f>IF($D$89="ND2","ND2","")</f>
        <v/>
      </c>
      <c r="E95" s="22"/>
      <c r="F95" s="159" t="str">
        <f>IF($C$100=0,"",IF(C95="[for completion]","",IF(C95="","",C95/$C$100)))</f>
        <v/>
      </c>
      <c r="G95" s="159" t="str">
        <f>IF($D$100=0,"",IF(D95="[Mark as ND1 if not relevant]","",IF(D95="","",D95/$D$100)))</f>
        <v/>
      </c>
      <c r="H95" s="24"/>
      <c r="L95" s="24"/>
      <c r="M95" s="24"/>
      <c r="N95" s="56"/>
    </row>
    <row r="96">
      <c r="A96" s="26" t="s">
        <v>144</v>
      </c>
      <c r="B96" s="142" t="s">
        <v>1497</v>
      </c>
      <c r="C96" s="152"/>
      <c r="D96" s="152" t="str">
        <f>IF($D$89="ND2","ND2","")</f>
        <v/>
      </c>
      <c r="E96" s="22"/>
      <c r="F96" s="159" t="str">
        <f>IF($C$100=0,"",IF(C96="[for completion]","",IF(C96="","",C96/$C$100)))</f>
        <v/>
      </c>
      <c r="G96" s="159" t="str">
        <f>IF($D$100=0,"",IF(D96="[Mark as ND1 if not relevant]","",IF(D96="","",D96/$D$100)))</f>
        <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500</v>
      </c>
      <c r="D98" s="152">
        <v>500</v>
      </c>
      <c r="E98" s="22"/>
      <c r="F98" s="159">
        <f>IF($C$100=0,"",IF(C98="[for completion]","",IF(C98="","",C98/$C$100)))</f>
        <v>0.2857142857142857</v>
      </c>
      <c r="G98" s="159">
        <f>IF($D$100=0,"",IF(D98="[Mark as ND1 if not relevant]","",IF(D98="","",D98/$D$100)))</f>
        <v>0.2857142857142857</v>
      </c>
      <c r="H98" s="24"/>
      <c r="L98" s="24"/>
      <c r="M98" s="24"/>
    </row>
    <row r="99">
      <c r="A99" s="26" t="s">
        <v>147</v>
      </c>
      <c r="B99" s="142" t="s">
        <v>1500</v>
      </c>
      <c r="C99" s="152">
        <v>1250</v>
      </c>
      <c r="D99" s="152">
        <v>1250</v>
      </c>
      <c r="E99" s="22"/>
      <c r="F99" s="159">
        <f>IF($C$100=0,"",IF(C99="[for completion]","",IF(C99="","",C99/$C$100)))</f>
        <v>0.7142857142857143</v>
      </c>
      <c r="G99" s="159">
        <f>IF($D$100=0,"",IF(D99="[Mark as ND1 if not relevant]","",IF(D99="","",D99/$D$100)))</f>
        <v>0.7142857142857143</v>
      </c>
      <c r="H99" s="24"/>
      <c r="L99" s="24"/>
      <c r="M99" s="24"/>
    </row>
    <row r="100">
      <c r="A100" s="26" t="s">
        <v>148</v>
      </c>
      <c r="B100" s="60" t="s">
        <v>99</v>
      </c>
      <c r="C100" s="154">
        <f>SUM(C93:C99)</f>
        <v>1750</v>
      </c>
      <c r="D100" s="154">
        <f>SUM(D93:D99)</f>
        <v>1750</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c r="D105" s="154" t="str">
        <f>IF($D$89="ND2","ND2","")</f>
        <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2003.056</v>
      </c>
      <c r="D112" s="152">
        <v>2003.056</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2003.056</v>
      </c>
      <c r="D129" s="152">
        <f>SUM(D112:D128)</f>
        <v>2003.056</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1750</v>
      </c>
      <c r="D138" s="152">
        <v>1750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1750</v>
      </c>
      <c r="D155" s="152">
        <f>SUM(D138:D154)</f>
        <v>1750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1750</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1750</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3.02846472</v>
      </c>
      <c r="D174" s="40"/>
      <c r="E174" s="32"/>
      <c r="F174" s="159">
        <f>IF($C$179=0,"",IF(C174="[for completion]","",C174/$C$179))</f>
        <v>1</v>
      </c>
      <c r="G174" s="52"/>
      <c r="H174" s="24"/>
      <c r="L174" s="24"/>
      <c r="M174" s="24"/>
      <c r="N174" s="56"/>
    </row>
    <row r="175" ht="30.75" customHeight="1">
      <c r="A175" s="26" t="s">
        <v>9</v>
      </c>
      <c r="B175" s="43" t="s">
        <v>2585</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3.02846472</v>
      </c>
      <c r="E179" s="54"/>
      <c r="F179" s="160">
        <f>SUM(F174:F178)</f>
        <v>1</v>
      </c>
      <c r="G179" s="52"/>
      <c r="H179" s="24"/>
      <c r="L179" s="24"/>
      <c r="M179" s="24"/>
      <c r="N179" s="56"/>
    </row>
    <row r="180" outlineLevel="1">
      <c r="A180" s="26" t="s">
        <v>241</v>
      </c>
      <c r="B180" s="66" t="s">
        <v>2586</v>
      </c>
      <c r="C180" s="152"/>
      <c r="E180" s="54"/>
      <c r="F180" s="159" t="str">
        <f>IF($C$179=0,"",IF(C180="","",C180/$C$179))</f>
        <v/>
      </c>
      <c r="G180" s="52"/>
      <c r="H180" s="24"/>
      <c r="L180" s="24"/>
      <c r="M180" s="24"/>
      <c r="N180" s="56"/>
    </row>
    <row r="181" s="66" customFormat="1" ht="30" outlineLevel="1">
      <c r="A181" s="26" t="s">
        <v>242</v>
      </c>
      <c r="B181" s="66" t="s">
        <v>2587</v>
      </c>
      <c r="C181" s="163"/>
      <c r="F181" s="159" t="str">
        <f>IF($C$179=0,"",IF(C181="","",C181/$C$179))</f>
        <v/>
      </c>
    </row>
    <row r="182" ht="30" outlineLevel="1">
      <c r="A182" s="26" t="s">
        <v>243</v>
      </c>
      <c r="B182" s="66" t="s">
        <v>2588</v>
      </c>
      <c r="C182" s="152"/>
      <c r="E182" s="54"/>
      <c r="F182" s="159" t="str">
        <f>IF($C$179=0,"",IF(C182="","",C182/$C$179))</f>
        <v/>
      </c>
      <c r="G182" s="52"/>
      <c r="H182" s="24"/>
      <c r="L182" s="24"/>
      <c r="M182" s="24"/>
      <c r="N182" s="56"/>
    </row>
    <row r="183" outlineLevel="1">
      <c r="A183" s="26" t="s">
        <v>244</v>
      </c>
      <c r="B183" s="66" t="s">
        <v>2589</v>
      </c>
      <c r="C183" s="152"/>
      <c r="E183" s="54"/>
      <c r="F183" s="159" t="str">
        <f>IF($C$179=0,"",IF(C183="","",C183/$C$179))</f>
        <v/>
      </c>
      <c r="G183" s="52"/>
      <c r="H183" s="24"/>
      <c r="L183" s="24"/>
      <c r="M183" s="24"/>
      <c r="N183" s="56"/>
    </row>
    <row r="184" s="66" customFormat="1" ht="30" outlineLevel="1">
      <c r="A184" s="26" t="s">
        <v>245</v>
      </c>
      <c r="B184" s="66" t="s">
        <v>2590</v>
      </c>
      <c r="C184" s="163"/>
      <c r="F184" s="159" t="str">
        <f>IF($C$179=0,"",IF(C184="","",C184/$C$179))</f>
        <v/>
      </c>
    </row>
    <row r="185" ht="30" outlineLevel="1">
      <c r="A185" s="26" t="s">
        <v>246</v>
      </c>
      <c r="B185" s="66" t="s">
        <v>2591</v>
      </c>
      <c r="C185" s="152"/>
      <c r="E185" s="54"/>
      <c r="F185" s="159" t="str">
        <f>IF($C$179=0,"",IF(C185="","",C185/$C$179))</f>
        <v/>
      </c>
      <c r="G185" s="52"/>
      <c r="H185" s="24"/>
      <c r="L185" s="24"/>
      <c r="M185" s="24"/>
      <c r="N185" s="56"/>
    </row>
    <row r="186" outlineLevel="1">
      <c r="A186" s="26" t="s">
        <v>247</v>
      </c>
      <c r="B186" s="66" t="s">
        <v>2592</v>
      </c>
      <c r="C186" s="152"/>
      <c r="E186" s="54"/>
      <c r="F186" s="159" t="str">
        <f>IF($C$179=0,"",IF(C186="","",C186/$C$179))</f>
        <v/>
      </c>
      <c r="G186" s="52"/>
      <c r="H186" s="24"/>
      <c r="L186" s="24"/>
      <c r="M186" s="24"/>
      <c r="N186" s="56"/>
    </row>
    <row r="187" outlineLevel="1">
      <c r="A187" s="26" t="s">
        <v>248</v>
      </c>
      <c r="B187" s="66" t="s">
        <v>2593</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customHeight="1">
      <c r="A192" s="45"/>
      <c r="B192" s="46" t="s">
        <v>253</v>
      </c>
      <c r="C192" s="45" t="s">
        <v>65</v>
      </c>
      <c r="D192" s="45"/>
      <c r="E192" s="47"/>
      <c r="F192" s="48" t="s">
        <v>233</v>
      </c>
      <c r="G192" s="48"/>
      <c r="H192" s="24"/>
      <c r="L192" s="24"/>
      <c r="M192" s="24"/>
      <c r="N192" s="56"/>
    </row>
    <row r="193">
      <c r="A193" s="26" t="s">
        <v>254</v>
      </c>
      <c r="B193" s="43" t="s">
        <v>255</v>
      </c>
      <c r="C193" s="152">
        <v>3.02846472</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3.02846472</v>
      </c>
      <c r="E207" s="54"/>
      <c r="F207" s="159">
        <f>SUM(F193:F196)</f>
        <v>1</v>
      </c>
      <c r="G207" s="54"/>
      <c r="H207" s="24"/>
      <c r="L207" s="24"/>
      <c r="M207" s="24"/>
      <c r="N207" s="56"/>
    </row>
    <row r="208">
      <c r="A208" s="26" t="s">
        <v>282</v>
      </c>
      <c r="B208" s="60" t="s">
        <v>99</v>
      </c>
      <c r="C208" s="154">
        <f>SUM(C193:C206)</f>
        <v>3.02846472</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customHeight="1">
      <c r="A228" s="45"/>
      <c r="B228" s="46" t="s">
        <v>304</v>
      </c>
      <c r="C228" s="45"/>
      <c r="D228" s="45"/>
      <c r="E228" s="47"/>
      <c r="F228" s="48"/>
      <c r="G228" s="48"/>
      <c r="H228" s="24"/>
      <c r="L228" s="24"/>
      <c r="M228" s="24"/>
    </row>
    <row r="229" ht="30">
      <c r="A229" s="26" t="s">
        <v>305</v>
      </c>
      <c r="B229" s="43" t="s">
        <v>306</v>
      </c>
      <c r="H229" s="24"/>
      <c r="L229" s="24"/>
      <c r="M229" s="24"/>
    </row>
    <row r="230"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ht="30" outlineLevel="1">
      <c r="A240" s="26" t="s">
        <v>1521</v>
      </c>
      <c r="B240" s="26" t="s">
        <v>2155</v>
      </c>
      <c r="D240" s="220"/>
      <c r="E240"/>
      <c r="F240"/>
      <c r="G240"/>
      <c r="H240" s="24"/>
      <c r="K240" s="68"/>
      <c r="L240" s="68"/>
      <c r="M240" s="68"/>
      <c r="N240" s="68"/>
    </row>
    <row r="241" ht="30"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4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7.5">
      <c r="A285" s="37"/>
      <c r="B285" s="37" t="s">
        <v>320</v>
      </c>
      <c r="C285" s="37" t="s">
        <v>1</v>
      </c>
      <c r="D285" s="37" t="s">
        <v>1</v>
      </c>
      <c r="E285" s="37"/>
      <c r="F285" s="38"/>
      <c r="G285" s="39"/>
      <c r="H285" s="24"/>
      <c r="I285" s="30"/>
      <c r="J285" s="30"/>
      <c r="K285" s="30"/>
      <c r="L285" s="30"/>
      <c r="M285" s="32"/>
    </row>
    <row r="286" ht="18.75">
      <c r="A286" s="69" t="s">
        <v>2235</v>
      </c>
      <c r="B286" s="70"/>
      <c r="C286" s="70"/>
      <c r="D286" s="70"/>
      <c r="E286" s="70"/>
      <c r="F286" s="71"/>
      <c r="G286" s="70"/>
      <c r="H286" s="24"/>
      <c r="I286" s="30"/>
      <c r="J286" s="30"/>
      <c r="K286" s="30"/>
      <c r="L286" s="30"/>
      <c r="M286" s="32"/>
    </row>
    <row r="287" ht="18.75">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ht="30">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7.5">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2594</v>
      </c>
      <c r="C323" s="41" t="s">
        <v>2581</v>
      </c>
      <c r="H323" s="24"/>
      <c r="I323" s="56"/>
      <c r="J323" s="56"/>
      <c r="K323" s="56"/>
      <c r="L323" s="56"/>
      <c r="M323" s="56"/>
      <c r="N323" s="56"/>
    </row>
    <row r="324" outlineLevel="1">
      <c r="A324" s="26" t="s">
        <v>370</v>
      </c>
      <c r="B324" s="41" t="s">
        <v>2595</v>
      </c>
      <c r="C324" s="26" t="s">
        <v>2581</v>
      </c>
      <c r="H324" s="24"/>
      <c r="I324" s="56"/>
      <c r="J324" s="56"/>
      <c r="K324" s="56"/>
      <c r="L324" s="56"/>
      <c r="M324" s="56"/>
      <c r="N324" s="56"/>
    </row>
    <row r="325" outlineLevel="1">
      <c r="A325" s="26" t="s">
        <v>372</v>
      </c>
      <c r="B325" s="41" t="s">
        <v>2596</v>
      </c>
      <c r="C325" s="26" t="s">
        <v>2581</v>
      </c>
      <c r="H325" s="24"/>
      <c r="I325" s="56"/>
      <c r="J325" s="56"/>
      <c r="K325" s="56"/>
      <c r="L325" s="56"/>
      <c r="M325" s="56"/>
      <c r="N325" s="56"/>
    </row>
    <row r="326" outlineLevel="1">
      <c r="A326" s="26" t="s">
        <v>373</v>
      </c>
      <c r="B326" s="41" t="s">
        <v>2597</v>
      </c>
      <c r="C326" s="26" t="s">
        <v>2581</v>
      </c>
      <c r="H326" s="24"/>
      <c r="I326" s="56"/>
      <c r="J326" s="56"/>
      <c r="K326" s="56"/>
      <c r="L326" s="56"/>
      <c r="M326" s="56"/>
      <c r="N326" s="56"/>
    </row>
    <row r="327" outlineLevel="1">
      <c r="A327" s="26" t="s">
        <v>374</v>
      </c>
      <c r="B327" s="41" t="s">
        <v>2598</v>
      </c>
      <c r="C327" s="26" t="s">
        <v>2581</v>
      </c>
      <c r="H327" s="24"/>
      <c r="I327" s="56"/>
      <c r="J327" s="56"/>
      <c r="K327" s="56"/>
      <c r="L327" s="56"/>
      <c r="M327" s="56"/>
      <c r="N327" s="56"/>
    </row>
    <row r="328" outlineLevel="1">
      <c r="A328" s="26" t="s">
        <v>375</v>
      </c>
      <c r="B328" s="41" t="s">
        <v>371</v>
      </c>
      <c r="C328" s="26" t="s">
        <v>2599</v>
      </c>
      <c r="H328" s="24"/>
      <c r="I328" s="56"/>
      <c r="J328" s="56"/>
      <c r="K328" s="56"/>
      <c r="L328" s="56"/>
      <c r="M328" s="56"/>
      <c r="N328" s="56"/>
    </row>
    <row r="329" outlineLevel="1">
      <c r="A329" s="26" t="s">
        <v>376</v>
      </c>
      <c r="B329" s="41" t="s">
        <v>2600</v>
      </c>
      <c r="C329" s="26" t="s">
        <v>2599</v>
      </c>
      <c r="H329" s="24"/>
      <c r="I329" s="56"/>
      <c r="J329" s="56"/>
      <c r="K329" s="56"/>
      <c r="L329" s="56"/>
      <c r="M329" s="56"/>
      <c r="N329" s="56"/>
    </row>
    <row r="330" outlineLevel="1">
      <c r="A330" s="26" t="s">
        <v>378</v>
      </c>
      <c r="B330" s="55" t="s">
        <v>2601</v>
      </c>
      <c r="C330" s="26" t="s">
        <v>2602</v>
      </c>
      <c r="H330" s="24"/>
      <c r="I330" s="56"/>
      <c r="J330" s="56"/>
      <c r="K330" s="56"/>
      <c r="L330" s="56"/>
      <c r="M330" s="56"/>
      <c r="N330" s="56"/>
    </row>
    <row r="331" outlineLevel="1">
      <c r="A331" s="26" t="s">
        <v>380</v>
      </c>
      <c r="B331" s="55" t="s">
        <v>2603</v>
      </c>
      <c r="C331" s="26" t="s">
        <v>2602</v>
      </c>
      <c r="H331" s="24"/>
      <c r="I331" s="56"/>
      <c r="J331" s="56"/>
      <c r="K331" s="56"/>
      <c r="L331" s="56"/>
      <c r="M331" s="56"/>
      <c r="N331" s="56"/>
    </row>
    <row r="332" outlineLevel="1">
      <c r="A332" s="26" t="s">
        <v>381</v>
      </c>
      <c r="B332" s="55" t="s">
        <v>2604</v>
      </c>
      <c r="C332" s="26" t="s">
        <v>2605</v>
      </c>
      <c r="H332" s="24"/>
      <c r="I332" s="56"/>
      <c r="J332" s="56"/>
      <c r="K332" s="56"/>
      <c r="L332" s="56"/>
      <c r="M332" s="56"/>
      <c r="N332" s="56"/>
    </row>
    <row r="333" outlineLevel="1">
      <c r="A333" s="26" t="s">
        <v>382</v>
      </c>
      <c r="B333" s="55" t="s">
        <v>2606</v>
      </c>
      <c r="C333" s="26" t="s">
        <v>2605</v>
      </c>
      <c r="H333" s="24"/>
      <c r="I333" s="56"/>
      <c r="J333" s="56"/>
      <c r="K333" s="56"/>
      <c r="L333" s="56"/>
      <c r="M333" s="56"/>
      <c r="N333" s="56"/>
    </row>
    <row r="334" outlineLevel="1">
      <c r="A334" s="26" t="s">
        <v>383</v>
      </c>
      <c r="B334" s="55" t="s">
        <v>377</v>
      </c>
      <c r="C334" s="26" t="s">
        <v>2605</v>
      </c>
      <c r="H334" s="24"/>
      <c r="I334" s="56"/>
      <c r="J334" s="56"/>
      <c r="K334" s="56"/>
      <c r="L334" s="56"/>
      <c r="M334" s="56"/>
      <c r="N334" s="56"/>
    </row>
    <row r="335" outlineLevel="1">
      <c r="A335" s="26" t="s">
        <v>384</v>
      </c>
      <c r="B335" s="55" t="s">
        <v>2607</v>
      </c>
      <c r="C335" s="26" t="s">
        <v>2608</v>
      </c>
      <c r="H335" s="24"/>
      <c r="I335" s="56"/>
      <c r="J335" s="56"/>
      <c r="K335" s="56"/>
      <c r="L335" s="56"/>
      <c r="M335" s="56"/>
      <c r="N335" s="56"/>
    </row>
    <row r="336" outlineLevel="1">
      <c r="A336" s="26" t="s">
        <v>385</v>
      </c>
      <c r="B336" s="55" t="s">
        <v>1454</v>
      </c>
      <c r="C336" s="26" t="s">
        <v>2609</v>
      </c>
      <c r="H336" s="24"/>
      <c r="I336" s="56"/>
      <c r="J336" s="56"/>
      <c r="K336" s="56"/>
      <c r="L336" s="56"/>
      <c r="M336" s="56"/>
      <c r="N336" s="56"/>
    </row>
    <row r="337" outlineLevel="1">
      <c r="A337" s="26" t="s">
        <v>386</v>
      </c>
      <c r="B337" s="55" t="s">
        <v>2610</v>
      </c>
      <c r="C337" s="26" t="s">
        <v>2609</v>
      </c>
      <c r="H337" s="24"/>
      <c r="I337" s="56"/>
      <c r="J337" s="56"/>
      <c r="K337" s="56"/>
      <c r="L337" s="56"/>
      <c r="M337" s="56"/>
      <c r="N337" s="56"/>
    </row>
    <row r="338" outlineLevel="1">
      <c r="A338" s="26" t="s">
        <v>387</v>
      </c>
      <c r="B338" s="55" t="s">
        <v>2611</v>
      </c>
      <c r="C338" s="26" t="s">
        <v>2612</v>
      </c>
      <c r="H338" s="24"/>
      <c r="I338" s="56"/>
      <c r="J338" s="56"/>
      <c r="K338" s="56"/>
      <c r="L338" s="56"/>
      <c r="M338" s="56"/>
      <c r="N338" s="56"/>
    </row>
    <row r="339" outlineLevel="1">
      <c r="A339" s="26" t="s">
        <v>388</v>
      </c>
      <c r="B339" s="55" t="s">
        <v>2613</v>
      </c>
      <c r="C339" s="26" t="s">
        <v>2614</v>
      </c>
      <c r="H339" s="24"/>
      <c r="I339" s="56"/>
      <c r="J339" s="56"/>
      <c r="K339" s="56"/>
      <c r="L339" s="56"/>
      <c r="M339" s="56"/>
      <c r="N339" s="56"/>
    </row>
    <row r="340" outlineLevel="1">
      <c r="A340" s="26" t="s">
        <v>389</v>
      </c>
      <c r="B340" s="55" t="s">
        <v>2615</v>
      </c>
      <c r="C340" s="26" t="s">
        <v>2616</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415</v>
      </c>
      <c r="B1" s="150"/>
      <c r="C1" s="105"/>
      <c r="D1" s="105"/>
      <c r="E1" s="105"/>
      <c r="F1" s="307" t="s">
        <v>2253</v>
      </c>
    </row>
    <row r="2" ht="15.75" thickBot="1">
      <c r="A2" s="105"/>
      <c r="B2" s="105"/>
      <c r="C2" s="105"/>
      <c r="D2" s="105"/>
      <c r="E2" s="105"/>
      <c r="F2" s="105"/>
    </row>
    <row r="3" ht="19.5" thickBot="1">
      <c r="A3" s="107"/>
      <c r="B3" s="108" t="s">
        <v>23</v>
      </c>
      <c r="C3" s="109" t="s">
        <v>2579</v>
      </c>
      <c r="D3" s="107"/>
      <c r="E3" s="107"/>
      <c r="F3" s="105"/>
      <c r="G3" s="107"/>
    </row>
    <row r="4" ht="15.75" thickBot="1"/>
    <row r="5" ht="18.75">
      <c r="A5" s="111"/>
      <c r="B5" s="112" t="s">
        <v>416</v>
      </c>
      <c r="C5" s="111"/>
      <c r="E5" s="113"/>
      <c r="F5" s="113"/>
    </row>
    <row r="6">
      <c r="B6" s="114" t="s">
        <v>417</v>
      </c>
    </row>
    <row r="7">
      <c r="B7" s="115" t="s">
        <v>418</v>
      </c>
    </row>
    <row r="8" ht="15.75" thickBot="1">
      <c r="B8" s="116" t="s">
        <v>419</v>
      </c>
    </row>
    <row r="9">
      <c r="B9" s="117"/>
    </row>
    <row r="10" ht="37.5">
      <c r="A10" s="118" t="s">
        <v>33</v>
      </c>
      <c r="B10" s="118" t="s">
        <v>417</v>
      </c>
      <c r="C10" s="119"/>
      <c r="D10" s="119"/>
      <c r="E10" s="119"/>
      <c r="F10" s="119"/>
      <c r="G10" s="120"/>
    </row>
    <row r="11" customHeight="1">
      <c r="A11" s="121"/>
      <c r="B11" s="122" t="s">
        <v>420</v>
      </c>
      <c r="C11" s="121" t="s">
        <v>65</v>
      </c>
      <c r="D11" s="121"/>
      <c r="E11" s="121"/>
      <c r="F11" s="123" t="s">
        <v>421</v>
      </c>
      <c r="G11" s="123"/>
    </row>
    <row r="12">
      <c r="A12" s="110" t="s">
        <v>422</v>
      </c>
      <c r="B12" s="110" t="s">
        <v>423</v>
      </c>
      <c r="C12" s="207">
        <v>2000.02757099</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2000.02757099</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customHeight="1">
      <c r="A27" s="121"/>
      <c r="B27" s="122" t="s">
        <v>440</v>
      </c>
      <c r="C27" s="121" t="s">
        <v>441</v>
      </c>
      <c r="D27" s="121" t="s">
        <v>442</v>
      </c>
      <c r="E27" s="128"/>
      <c r="F27" s="121" t="s">
        <v>443</v>
      </c>
      <c r="G27" s="123"/>
    </row>
    <row r="28">
      <c r="A28" s="110" t="s">
        <v>444</v>
      </c>
      <c r="B28" s="273" t="s">
        <v>445</v>
      </c>
      <c r="C28" s="273">
        <v>9135</v>
      </c>
      <c r="D28" s="273" t="str">
        <f>IF(C28="","","ND2")</f>
        <v>ND2</v>
      </c>
      <c r="F28" s="273">
        <f>IF(C28=0,"",IF(C28="","",C28))</f>
        <v>9135</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customHeight="1">
      <c r="A35" s="121"/>
      <c r="B35" s="122" t="s">
        <v>452</v>
      </c>
      <c r="C35" s="121" t="s">
        <v>453</v>
      </c>
      <c r="D35" s="121" t="s">
        <v>454</v>
      </c>
      <c r="E35" s="128"/>
      <c r="F35" s="123" t="s">
        <v>421</v>
      </c>
      <c r="G35" s="123"/>
    </row>
    <row r="36">
      <c r="A36" s="110" t="s">
        <v>455</v>
      </c>
      <c r="B36" s="110" t="s">
        <v>933</v>
      </c>
      <c r="C36" s="144">
        <v>0.0047</v>
      </c>
      <c r="D36" s="144" t="str">
        <f>IF(C36="","","ND2")</f>
        <v>ND2</v>
      </c>
      <c r="E36" s="170"/>
      <c r="F36" s="144">
        <f>IF(C36=0,"",C36)</f>
        <v>0.0047</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2617</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customHeight="1">
      <c r="A98" s="121"/>
      <c r="B98" s="157" t="s">
        <v>1512</v>
      </c>
      <c r="C98" s="121" t="s">
        <v>453</v>
      </c>
      <c r="D98" s="121" t="s">
        <v>454</v>
      </c>
      <c r="E98" s="128"/>
      <c r="F98" s="123" t="s">
        <v>421</v>
      </c>
      <c r="G98" s="123"/>
    </row>
    <row r="99">
      <c r="A99" s="110" t="s">
        <v>545</v>
      </c>
      <c r="B99" s="131" t="s">
        <v>2618</v>
      </c>
      <c r="C99" s="144">
        <v>0.02273426</v>
      </c>
      <c r="D99" s="144" t="str">
        <f>IF(C99="","","ND2")</f>
        <v>ND2</v>
      </c>
      <c r="E99" s="144"/>
      <c r="F99" s="144">
        <f>IF(C99="","",C99)</f>
        <v>0.02273426</v>
      </c>
      <c r="G99" s="110"/>
    </row>
    <row r="100">
      <c r="A100" s="110" t="s">
        <v>546</v>
      </c>
      <c r="B100" s="131" t="s">
        <v>2619</v>
      </c>
      <c r="C100" s="144">
        <v>0.02987726</v>
      </c>
      <c r="D100" s="144" t="str">
        <f>IF(C100="","","ND2")</f>
        <v>ND2</v>
      </c>
      <c r="E100" s="144"/>
      <c r="F100" s="144">
        <f>IF(C100="","",C100)</f>
        <v>0.02987726</v>
      </c>
      <c r="G100" s="110"/>
    </row>
    <row r="101">
      <c r="A101" s="110" t="s">
        <v>547</v>
      </c>
      <c r="B101" s="131" t="s">
        <v>2620</v>
      </c>
      <c r="C101" s="144">
        <v>0.0246532</v>
      </c>
      <c r="D101" s="144" t="str">
        <f>IF(C101="","","ND2")</f>
        <v>ND2</v>
      </c>
      <c r="E101" s="144"/>
      <c r="F101" s="144">
        <f>IF(C101="","",C101)</f>
        <v>0.0246532</v>
      </c>
      <c r="G101" s="110"/>
    </row>
    <row r="102">
      <c r="A102" s="110" t="s">
        <v>548</v>
      </c>
      <c r="B102" s="131" t="s">
        <v>2621</v>
      </c>
      <c r="C102" s="144">
        <v>0.11161226</v>
      </c>
      <c r="D102" s="144" t="str">
        <f>IF(C102="","","ND2")</f>
        <v>ND2</v>
      </c>
      <c r="E102" s="144"/>
      <c r="F102" s="144">
        <f>IF(C102="","",C102)</f>
        <v>0.11161226</v>
      </c>
      <c r="G102" s="110"/>
    </row>
    <row r="103">
      <c r="A103" s="110" t="s">
        <v>549</v>
      </c>
      <c r="B103" s="131" t="s">
        <v>2622</v>
      </c>
      <c r="C103" s="144">
        <v>0.02711811</v>
      </c>
      <c r="D103" s="144" t="str">
        <f>IF(C103="","","ND2")</f>
        <v>ND2</v>
      </c>
      <c r="E103" s="144"/>
      <c r="F103" s="144">
        <f>IF(C103="","",C103)</f>
        <v>0.02711811</v>
      </c>
      <c r="G103" s="110"/>
    </row>
    <row r="104">
      <c r="A104" s="110" t="s">
        <v>550</v>
      </c>
      <c r="B104" s="131" t="s">
        <v>2623</v>
      </c>
      <c r="C104" s="144">
        <v>0.04184182</v>
      </c>
      <c r="D104" s="144" t="str">
        <f>IF(C104="","","ND2")</f>
        <v>ND2</v>
      </c>
      <c r="E104" s="144"/>
      <c r="F104" s="144">
        <f>IF(C104="","",C104)</f>
        <v>0.04184182</v>
      </c>
      <c r="G104" s="110"/>
    </row>
    <row r="105">
      <c r="A105" s="110" t="s">
        <v>551</v>
      </c>
      <c r="B105" s="131" t="s">
        <v>2624</v>
      </c>
      <c r="C105" s="144">
        <v>0.15051231</v>
      </c>
      <c r="D105" s="144" t="str">
        <f>IF(C105="","","ND2")</f>
        <v>ND2</v>
      </c>
      <c r="E105" s="144"/>
      <c r="F105" s="144">
        <f>IF(C105="","",C105)</f>
        <v>0.15051231</v>
      </c>
      <c r="G105" s="110"/>
    </row>
    <row r="106">
      <c r="A106" s="110" t="s">
        <v>552</v>
      </c>
      <c r="B106" s="131" t="s">
        <v>2625</v>
      </c>
      <c r="C106" s="144">
        <v>0.15872029</v>
      </c>
      <c r="D106" s="144" t="str">
        <f>IF(C106="","","ND2")</f>
        <v>ND2</v>
      </c>
      <c r="E106" s="144"/>
      <c r="F106" s="144">
        <f>IF(C106="","",C106)</f>
        <v>0.15872029</v>
      </c>
      <c r="G106" s="110"/>
    </row>
    <row r="107">
      <c r="A107" s="110" t="s">
        <v>553</v>
      </c>
      <c r="B107" s="131" t="s">
        <v>2626</v>
      </c>
      <c r="C107" s="144">
        <v>0.05497689</v>
      </c>
      <c r="D107" s="144" t="str">
        <f>IF(C107="","","ND2")</f>
        <v>ND2</v>
      </c>
      <c r="E107" s="144"/>
      <c r="F107" s="144">
        <f>IF(C107="","",C107)</f>
        <v>0.05497689</v>
      </c>
      <c r="G107" s="110"/>
    </row>
    <row r="108">
      <c r="A108" s="110" t="s">
        <v>554</v>
      </c>
      <c r="B108" s="131" t="s">
        <v>2627</v>
      </c>
      <c r="C108" s="144">
        <v>0.07725577</v>
      </c>
      <c r="D108" s="144" t="str">
        <f>IF(C108="","","ND2")</f>
        <v>ND2</v>
      </c>
      <c r="E108" s="144"/>
      <c r="F108" s="144">
        <f>IF(C108="","",C108)</f>
        <v>0.07725577</v>
      </c>
      <c r="G108" s="110"/>
    </row>
    <row r="109">
      <c r="A109" s="110" t="s">
        <v>555</v>
      </c>
      <c r="B109" s="131" t="s">
        <v>2628</v>
      </c>
      <c r="C109" s="144">
        <v>0.02193424</v>
      </c>
      <c r="D109" s="144" t="str">
        <f>IF(C109="","","ND2")</f>
        <v>ND2</v>
      </c>
      <c r="E109" s="144"/>
      <c r="F109" s="144">
        <f>IF(C109="","",C109)</f>
        <v>0.02193424</v>
      </c>
      <c r="G109" s="110"/>
    </row>
    <row r="110">
      <c r="A110" s="110" t="s">
        <v>556</v>
      </c>
      <c r="B110" s="131" t="s">
        <v>2629</v>
      </c>
      <c r="C110" s="144">
        <v>0.27876358</v>
      </c>
      <c r="D110" s="144" t="str">
        <f>IF(C110="","","ND2")</f>
        <v>ND2</v>
      </c>
      <c r="E110" s="144"/>
      <c r="F110" s="144">
        <f>IF(C110="","",C110)</f>
        <v>0.27876358</v>
      </c>
      <c r="G110" s="110"/>
    </row>
    <row r="111">
      <c r="A111" s="110" t="s">
        <v>557</v>
      </c>
      <c r="B111" s="131" t="s">
        <v>2630</v>
      </c>
      <c r="C111" s="144">
        <v>0</v>
      </c>
      <c r="D111" s="144" t="str">
        <f>IF(C111="","","ND2")</f>
        <v>ND2</v>
      </c>
      <c r="E111" s="144"/>
      <c r="F111" s="144">
        <f>IF(C111="","",C111)</f>
        <v>0</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customHeight="1">
      <c r="A149" s="121"/>
      <c r="B149" s="122" t="s">
        <v>576</v>
      </c>
      <c r="C149" s="121" t="s">
        <v>453</v>
      </c>
      <c r="D149" s="121" t="s">
        <v>454</v>
      </c>
      <c r="E149" s="128"/>
      <c r="F149" s="123" t="s">
        <v>421</v>
      </c>
      <c r="G149" s="123"/>
    </row>
    <row r="150">
      <c r="A150" s="110" t="s">
        <v>577</v>
      </c>
      <c r="B150" s="110" t="s">
        <v>578</v>
      </c>
      <c r="C150" s="144">
        <v>0.99672654</v>
      </c>
      <c r="D150" s="144" t="str">
        <f>IF(C150="","","ND2")</f>
        <v>ND2</v>
      </c>
      <c r="E150" s="145"/>
      <c r="F150" s="144">
        <f>IF(C150="","",C150)</f>
        <v>0.99672654</v>
      </c>
    </row>
    <row r="151">
      <c r="A151" s="110" t="s">
        <v>579</v>
      </c>
      <c r="B151" s="110" t="s">
        <v>580</v>
      </c>
      <c r="C151" s="144">
        <v>0.00327346</v>
      </c>
      <c r="D151" s="144" t="str">
        <f>IF(C151="","","ND2")</f>
        <v>ND2</v>
      </c>
      <c r="E151" s="145"/>
      <c r="F151" s="144">
        <f>IF(C151="","",C151)</f>
        <v>0.00327346</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customHeight="1">
      <c r="A159" s="121"/>
      <c r="B159" s="122" t="s">
        <v>588</v>
      </c>
      <c r="C159" s="121" t="s">
        <v>453</v>
      </c>
      <c r="D159" s="121" t="s">
        <v>454</v>
      </c>
      <c r="E159" s="128"/>
      <c r="F159" s="123" t="s">
        <v>421</v>
      </c>
      <c r="G159" s="123"/>
    </row>
    <row r="160">
      <c r="A160" s="110" t="s">
        <v>589</v>
      </c>
      <c r="B160" s="110" t="s">
        <v>590</v>
      </c>
      <c r="C160" s="144">
        <v>0.43659116</v>
      </c>
      <c r="D160" s="144" t="str">
        <f>IF(C160="","","ND2")</f>
        <v>ND2</v>
      </c>
      <c r="E160" s="145"/>
      <c r="F160" s="144">
        <f>IF(C160="","",C160)</f>
        <v>0.43659116</v>
      </c>
    </row>
    <row r="161">
      <c r="A161" s="110" t="s">
        <v>591</v>
      </c>
      <c r="B161" s="110" t="s">
        <v>592</v>
      </c>
      <c r="C161" s="144">
        <v>0.56340884</v>
      </c>
      <c r="D161" s="144" t="str">
        <f>IF(C161="","","ND2")</f>
        <v>ND2</v>
      </c>
      <c r="E161" s="145"/>
      <c r="F161" s="144">
        <f>IF(C161="","",C161)</f>
        <v>0.56340884</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customHeight="1">
      <c r="A169" s="121"/>
      <c r="B169" s="122" t="s">
        <v>600</v>
      </c>
      <c r="C169" s="121" t="s">
        <v>453</v>
      </c>
      <c r="D169" s="121" t="s">
        <v>454</v>
      </c>
      <c r="E169" s="128"/>
      <c r="F169" s="123" t="s">
        <v>421</v>
      </c>
      <c r="G169" s="123"/>
    </row>
    <row r="170">
      <c r="A170" s="110" t="s">
        <v>601</v>
      </c>
      <c r="B170" s="132" t="s">
        <v>2631</v>
      </c>
      <c r="C170" s="144">
        <v>0.01580348</v>
      </c>
      <c r="D170" s="144" t="str">
        <f>IF(C170="","","ND2")</f>
        <v>ND2</v>
      </c>
      <c r="E170" s="145"/>
      <c r="F170" s="144">
        <f>IF(C170="","",C170)</f>
        <v>0.01580348</v>
      </c>
    </row>
    <row r="171">
      <c r="A171" s="110" t="s">
        <v>603</v>
      </c>
      <c r="B171" s="132" t="s">
        <v>2632</v>
      </c>
      <c r="C171" s="144">
        <v>0.01670997</v>
      </c>
      <c r="D171" s="144" t="str">
        <f>IF(C171="","","ND2")</f>
        <v>ND2</v>
      </c>
      <c r="E171" s="145"/>
      <c r="F171" s="144">
        <f>IF(C171="","",C171)</f>
        <v>0.01670997</v>
      </c>
    </row>
    <row r="172">
      <c r="A172" s="110" t="s">
        <v>605</v>
      </c>
      <c r="B172" s="132" t="s">
        <v>2633</v>
      </c>
      <c r="C172" s="144">
        <v>0.21012815</v>
      </c>
      <c r="D172" s="144" t="str">
        <f>IF(C172="","","ND2")</f>
        <v>ND2</v>
      </c>
      <c r="E172" s="144"/>
      <c r="F172" s="144">
        <f>IF(C172="","",C172)</f>
        <v>0.21012815</v>
      </c>
    </row>
    <row r="173">
      <c r="A173" s="110" t="s">
        <v>607</v>
      </c>
      <c r="B173" s="132" t="s">
        <v>2634</v>
      </c>
      <c r="C173" s="144">
        <v>0.18711205</v>
      </c>
      <c r="D173" s="144" t="str">
        <f>IF(C173="","","ND2")</f>
        <v>ND2</v>
      </c>
      <c r="E173" s="144"/>
      <c r="F173" s="144">
        <f>IF(C173="","",C173)</f>
        <v>0.18711205</v>
      </c>
    </row>
    <row r="174">
      <c r="A174" s="110" t="s">
        <v>609</v>
      </c>
      <c r="B174" s="132" t="s">
        <v>2635</v>
      </c>
      <c r="C174" s="144">
        <v>0.57024635</v>
      </c>
      <c r="D174" s="144" t="str">
        <f>IF(C174="","","ND2")</f>
        <v>ND2</v>
      </c>
      <c r="E174" s="144"/>
      <c r="F174" s="144">
        <f>IF(C174="","",C174)</f>
        <v>0.57024635</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2636</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75">
      <c r="A185" s="134"/>
      <c r="B185" s="135" t="s">
        <v>418</v>
      </c>
      <c r="C185" s="134"/>
      <c r="D185" s="134"/>
      <c r="E185" s="134"/>
      <c r="F185" s="136"/>
      <c r="G185" s="136"/>
    </row>
    <row r="186" customHeight="1">
      <c r="A186" s="121"/>
      <c r="B186" s="122" t="s">
        <v>622</v>
      </c>
      <c r="C186" s="121" t="s">
        <v>623</v>
      </c>
      <c r="D186" s="121" t="s">
        <v>624</v>
      </c>
      <c r="E186" s="128"/>
      <c r="F186" s="121" t="s">
        <v>453</v>
      </c>
      <c r="G186" s="121" t="s">
        <v>625</v>
      </c>
    </row>
    <row r="187">
      <c r="A187" s="110" t="s">
        <v>626</v>
      </c>
      <c r="B187" s="131" t="s">
        <v>627</v>
      </c>
      <c r="C187" s="168">
        <v>218.94116814340447</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2637</v>
      </c>
      <c r="C190" s="168">
        <v>0.13379792</v>
      </c>
      <c r="D190" s="171">
        <v>10</v>
      </c>
      <c r="E190" s="137"/>
      <c r="F190" s="167">
        <f>IF($C$214=0,"",IF(C190="[for completion]","",IF(C190="","",C190/$C$214)))</f>
        <v>6.68980377774347E-05</v>
      </c>
      <c r="G190" s="167">
        <f>IF($D$214=0,"",IF(D190="[for completion]","",IF(D190="","",D190/$D$214)))</f>
        <v>0.0010946907498631637</v>
      </c>
    </row>
    <row r="191">
      <c r="A191" s="110" t="s">
        <v>630</v>
      </c>
      <c r="B191" s="131" t="s">
        <v>2638</v>
      </c>
      <c r="C191" s="168">
        <v>2.99586822</v>
      </c>
      <c r="D191" s="171">
        <v>70</v>
      </c>
      <c r="E191" s="137"/>
      <c r="F191" s="167">
        <f>IF($C$214=0,"",IF(C191="[for completion]","",IF(C191="","",C191/$C$214)))</f>
        <v>0.0014979134605214797</v>
      </c>
      <c r="G191" s="167">
        <f>IF($D$214=0,"",IF(D191="[for completion]","",IF(D191="","",D191/$D$214)))</f>
        <v>0.0076628352490421452</v>
      </c>
    </row>
    <row r="192">
      <c r="A192" s="110" t="s">
        <v>631</v>
      </c>
      <c r="B192" s="131" t="s">
        <v>2639</v>
      </c>
      <c r="C192" s="168">
        <v>30.38507831</v>
      </c>
      <c r="D192" s="171">
        <v>483</v>
      </c>
      <c r="E192" s="137"/>
      <c r="F192" s="167">
        <f>IF($C$214=0,"",IF(C192="[for completion]","",IF(C192="","",C192/$C$214)))</f>
        <v>0.015192329721214591</v>
      </c>
      <c r="G192" s="167">
        <f>IF($D$214=0,"",IF(D192="[for completion]","",IF(D192="","",D192/$D$214)))</f>
        <v>0.052873563218390804</v>
      </c>
    </row>
    <row r="193">
      <c r="A193" s="110" t="s">
        <v>632</v>
      </c>
      <c r="B193" s="131" t="s">
        <v>2640</v>
      </c>
      <c r="C193" s="168">
        <v>58.22154541</v>
      </c>
      <c r="D193" s="171">
        <v>658</v>
      </c>
      <c r="E193" s="137"/>
      <c r="F193" s="167">
        <f>IF($C$214=0,"",IF(C193="[for completion]","",IF(C193="","",C193/$C$214)))</f>
        <v>0.029110371404120559</v>
      </c>
      <c r="G193" s="167">
        <f>IF($D$214=0,"",IF(D193="[for completion]","",IF(D193="","",D193/$D$214)))</f>
        <v>0.072030651340996163</v>
      </c>
    </row>
    <row r="194">
      <c r="A194" s="110" t="s">
        <v>633</v>
      </c>
      <c r="B194" s="131" t="s">
        <v>2641</v>
      </c>
      <c r="C194" s="168">
        <v>223.95512893</v>
      </c>
      <c r="D194" s="171">
        <v>1768</v>
      </c>
      <c r="E194" s="137"/>
      <c r="F194" s="167">
        <f>IF($C$214=0,"",IF(C194="[for completion]","",IF(C194="","",C194/$C$214)))</f>
        <v>0.11197602082012487</v>
      </c>
      <c r="G194" s="167">
        <f>IF($D$214=0,"",IF(D194="[for completion]","",IF(D194="","",D194/$D$214)))</f>
        <v>0.19354132457580733</v>
      </c>
    </row>
    <row r="195">
      <c r="A195" s="110" t="s">
        <v>634</v>
      </c>
      <c r="B195" s="131" t="s">
        <v>2642</v>
      </c>
      <c r="C195" s="168">
        <v>330.12036485</v>
      </c>
      <c r="D195" s="171">
        <v>1887</v>
      </c>
      <c r="E195" s="137"/>
      <c r="F195" s="167">
        <f>IF($C$214=0,"",IF(C195="[for completion]","",IF(C195="","",C195/$C$214)))</f>
        <v>0.16505790702004805</v>
      </c>
      <c r="G195" s="167">
        <f>IF($D$214=0,"",IF(D195="[for completion]","",IF(D195="","",D195/$D$214)))</f>
        <v>0.20656814449917899</v>
      </c>
    </row>
    <row r="196">
      <c r="A196" s="110" t="s">
        <v>635</v>
      </c>
      <c r="B196" s="131" t="s">
        <v>2643</v>
      </c>
      <c r="C196" s="168">
        <v>338.45393837</v>
      </c>
      <c r="D196" s="171">
        <v>1510</v>
      </c>
      <c r="E196" s="137"/>
      <c r="F196" s="167">
        <f>IF($C$214=0,"",IF(C196="[for completion]","",IF(C196="","",C196/$C$214)))</f>
        <v>0.16922463633962187</v>
      </c>
      <c r="G196" s="167">
        <f>IF($D$214=0,"",IF(D196="[for completion]","",IF(D196="","",D196/$D$214)))</f>
        <v>0.16529830322933772</v>
      </c>
    </row>
    <row r="197">
      <c r="A197" s="110" t="s">
        <v>636</v>
      </c>
      <c r="B197" s="131" t="s">
        <v>2644</v>
      </c>
      <c r="C197" s="168">
        <v>274.01444751</v>
      </c>
      <c r="D197" s="171">
        <v>1004</v>
      </c>
      <c r="E197" s="137"/>
      <c r="F197" s="167">
        <f>IF($C$214=0,"",IF(C197="[for completion]","",IF(C197="","",C197/$C$214)))</f>
        <v>0.13700533506863846</v>
      </c>
      <c r="G197" s="167">
        <f>IF($D$214=0,"",IF(D197="[for completion]","",IF(D197="","",D197/$D$214)))</f>
        <v>0.10990695128626163</v>
      </c>
    </row>
    <row r="198">
      <c r="A198" s="110" t="s">
        <v>637</v>
      </c>
      <c r="B198" s="131" t="s">
        <v>2645</v>
      </c>
      <c r="C198" s="168">
        <v>207.08501498</v>
      </c>
      <c r="D198" s="171">
        <v>640</v>
      </c>
      <c r="E198" s="137"/>
      <c r="F198" s="167">
        <f>IF($C$214=0,"",IF(C198="[for completion]","",IF(C198="","",C198/$C$214)))</f>
        <v>0.10354108012495765</v>
      </c>
      <c r="G198" s="167">
        <f>IF($D$214=0,"",IF(D198="[for completion]","",IF(D198="","",D198/$D$214)))</f>
        <v>0.070060207991242476</v>
      </c>
    </row>
    <row r="199">
      <c r="A199" s="110" t="s">
        <v>638</v>
      </c>
      <c r="B199" s="131" t="s">
        <v>2646</v>
      </c>
      <c r="C199" s="168">
        <v>140.68153256</v>
      </c>
      <c r="D199" s="171">
        <v>377</v>
      </c>
      <c r="E199" s="131"/>
      <c r="F199" s="167">
        <f>IF($C$214=0,"",IF(C199="[for completion]","",IF(C199="","",C199/$C$214)))</f>
        <v>0.070339796611085512</v>
      </c>
      <c r="G199" s="167">
        <f>IF($D$214=0,"",IF(D199="[for completion]","",IF(D199="","",D199/$D$214)))</f>
        <v>0.041269841269841269</v>
      </c>
    </row>
    <row r="200">
      <c r="A200" s="110" t="s">
        <v>639</v>
      </c>
      <c r="B200" s="131" t="s">
        <v>2647</v>
      </c>
      <c r="C200" s="168">
        <v>98.31609311</v>
      </c>
      <c r="D200" s="171">
        <v>232</v>
      </c>
      <c r="E200" s="131"/>
      <c r="F200" s="167">
        <f>IF($C$214=0,"",IF(C200="[for completion]","",IF(C200="","",C200/$C$214)))</f>
        <v>0.049157368896336866</v>
      </c>
      <c r="G200" s="167">
        <f>IF($D$214=0,"",IF(D200="[for completion]","",IF(D200="","",D200/$D$214)))</f>
        <v>0.025396825396825397</v>
      </c>
    </row>
    <row r="201">
      <c r="A201" s="110" t="s">
        <v>640</v>
      </c>
      <c r="B201" s="131" t="s">
        <v>2648</v>
      </c>
      <c r="C201" s="168">
        <v>72.71886612</v>
      </c>
      <c r="D201" s="171">
        <v>154</v>
      </c>
      <c r="E201" s="131"/>
      <c r="F201" s="167">
        <f>IF($C$214=0,"",IF(C201="[for completion]","",IF(C201="","",C201/$C$214)))</f>
        <v>0.036358931834126994</v>
      </c>
      <c r="G201" s="167">
        <f>IF($D$214=0,"",IF(D201="[for completion]","",IF(D201="","",D201/$D$214)))</f>
        <v>0.016858237547892719</v>
      </c>
    </row>
    <row r="202">
      <c r="A202" s="110" t="s">
        <v>641</v>
      </c>
      <c r="B202" s="131" t="s">
        <v>2649</v>
      </c>
      <c r="C202" s="168">
        <v>52.02178571</v>
      </c>
      <c r="D202" s="171">
        <v>99</v>
      </c>
      <c r="E202" s="131"/>
      <c r="F202" s="167">
        <f>IF($C$214=0,"",IF(C202="[for completion]","",IF(C202="","",C202/$C$214)))</f>
        <v>0.026010534286909644</v>
      </c>
      <c r="G202" s="167">
        <f>IF($D$214=0,"",IF(D202="[for completion]","",IF(D202="","",D202/$D$214)))</f>
        <v>0.01083743842364532</v>
      </c>
    </row>
    <row r="203">
      <c r="A203" s="110" t="s">
        <v>642</v>
      </c>
      <c r="B203" s="131" t="s">
        <v>2650</v>
      </c>
      <c r="C203" s="168">
        <v>37.33148996</v>
      </c>
      <c r="D203" s="171">
        <v>65</v>
      </c>
      <c r="E203" s="131"/>
      <c r="F203" s="167">
        <f>IF($C$214=0,"",IF(C203="[for completion]","",IF(C203="","",C203/$C$214)))</f>
        <v>0.018665487667013092</v>
      </c>
      <c r="G203" s="167">
        <f>IF($D$214=0,"",IF(D203="[for completion]","",IF(D203="","",D203/$D$214)))</f>
        <v>0.0071154898741105635</v>
      </c>
    </row>
    <row r="204">
      <c r="A204" s="110" t="s">
        <v>643</v>
      </c>
      <c r="B204" s="131" t="s">
        <v>2651</v>
      </c>
      <c r="C204" s="168">
        <v>25.60210835</v>
      </c>
      <c r="D204" s="171">
        <v>41</v>
      </c>
      <c r="E204" s="131"/>
      <c r="F204" s="167">
        <f>IF($C$214=0,"",IF(C204="[for completion]","",IF(C204="","",C204/$C$214)))</f>
        <v>0.012800877708564353</v>
      </c>
      <c r="G204" s="167">
        <f>IF($D$214=0,"",IF(D204="[for completion]","",IF(D204="","",D204/$D$214)))</f>
        <v>0.0044882320744389706</v>
      </c>
    </row>
    <row r="205">
      <c r="A205" s="110" t="s">
        <v>644</v>
      </c>
      <c r="B205" s="131" t="s">
        <v>2652</v>
      </c>
      <c r="C205" s="168">
        <v>20.92333723</v>
      </c>
      <c r="D205" s="171">
        <v>31</v>
      </c>
      <c r="F205" s="167">
        <f>IF($C$214=0,"",IF(C205="[for completion]","",IF(C205="","",C205/$C$214)))</f>
        <v>0.010461524397707724</v>
      </c>
      <c r="G205" s="167">
        <f>IF($D$214=0,"",IF(D205="[for completion]","",IF(D205="","",D205/$D$214)))</f>
        <v>0.0033935413245758071</v>
      </c>
    </row>
    <row r="206">
      <c r="A206" s="110" t="s">
        <v>645</v>
      </c>
      <c r="B206" s="131" t="s">
        <v>2653</v>
      </c>
      <c r="C206" s="168">
        <v>19.65631638</v>
      </c>
      <c r="D206" s="171">
        <v>27</v>
      </c>
      <c r="E206" s="126"/>
      <c r="F206" s="167">
        <f>IF($C$214=0,"",IF(C206="[for completion]","",IF(C206="","",C206/$C$214)))</f>
        <v>0.0098280227058421283</v>
      </c>
      <c r="G206" s="167">
        <f>IF($D$214=0,"",IF(D206="[for completion]","",IF(D206="","",D206/$D$214)))</f>
        <v>0.0029556650246305421</v>
      </c>
    </row>
    <row r="207">
      <c r="A207" s="110" t="s">
        <v>646</v>
      </c>
      <c r="B207" s="131" t="s">
        <v>2654</v>
      </c>
      <c r="C207" s="168">
        <v>16.34508907</v>
      </c>
      <c r="D207" s="171">
        <v>21</v>
      </c>
      <c r="E207" s="126"/>
      <c r="F207" s="167">
        <f>IF($C$214=0,"",IF(C207="[for completion]","",IF(C207="","",C207/$C$214)))</f>
        <v>0.0081724318739812632</v>
      </c>
      <c r="G207" s="167">
        <f>IF($D$214=0,"",IF(D207="[for completion]","",IF(D207="","",D207/$D$214)))</f>
        <v>0.0022988505747126436</v>
      </c>
    </row>
    <row r="208">
      <c r="A208" s="110" t="s">
        <v>647</v>
      </c>
      <c r="B208" s="131" t="s">
        <v>2655</v>
      </c>
      <c r="C208" s="168">
        <v>15.72491591</v>
      </c>
      <c r="D208" s="171">
        <v>19</v>
      </c>
      <c r="E208" s="126"/>
      <c r="F208" s="167">
        <f>IF($C$214=0,"",IF(C208="[for completion]","",IF(C208="","",C208/$C$214)))</f>
        <v>0.0078623495686193333</v>
      </c>
      <c r="G208" s="167">
        <f>IF($D$214=0,"",IF(D208="[for completion]","",IF(D208="","",D208/$D$214)))</f>
        <v>0.0020799124247400111</v>
      </c>
    </row>
    <row r="209">
      <c r="A209" s="110" t="s">
        <v>648</v>
      </c>
      <c r="B209" s="131" t="s">
        <v>2656</v>
      </c>
      <c r="C209" s="168">
        <v>14.84793311</v>
      </c>
      <c r="D209" s="171">
        <v>17</v>
      </c>
      <c r="E209" s="126"/>
      <c r="F209" s="167">
        <f>IF($C$214=0,"",IF(C209="[for completion]","",IF(C209="","",C209/$C$214)))</f>
        <v>0.0074238642133570062</v>
      </c>
      <c r="G209" s="167">
        <f>IF($D$214=0,"",IF(D209="[for completion]","",IF(D209="","",D209/$D$214)))</f>
        <v>0.0018609742747673782</v>
      </c>
    </row>
    <row r="210">
      <c r="A210" s="110" t="s">
        <v>649</v>
      </c>
      <c r="B210" s="131" t="s">
        <v>2657</v>
      </c>
      <c r="C210" s="168">
        <v>16.63716667</v>
      </c>
      <c r="D210" s="171">
        <v>18</v>
      </c>
      <c r="E210" s="126"/>
      <c r="F210" s="167">
        <f>IF($C$214=0,"",IF(C210="[for completion]","",IF(C210="","",C210/$C$214)))</f>
        <v>0.0083184686607918681</v>
      </c>
      <c r="G210" s="167">
        <f>IF($D$214=0,"",IF(D210="[for completion]","",IF(D210="","",D210/$D$214)))</f>
        <v>0.0019704433497536944</v>
      </c>
    </row>
    <row r="211">
      <c r="A211" s="110" t="s">
        <v>650</v>
      </c>
      <c r="B211" s="131" t="s">
        <v>2658</v>
      </c>
      <c r="C211" s="168">
        <v>3.85575231</v>
      </c>
      <c r="D211" s="171">
        <v>4</v>
      </c>
      <c r="E211" s="126"/>
      <c r="F211" s="167">
        <f>IF($C$214=0,"",IF(C211="[for completion]","",IF(C211="","",C211/$C$214)))</f>
        <v>0.0019278495786392731</v>
      </c>
      <c r="G211" s="167">
        <f>IF($D$214=0,"",IF(D211="[for completion]","",IF(D211="","",D211/$D$214)))</f>
        <v>0.00043787629994526548</v>
      </c>
    </row>
    <row r="212">
      <c r="A212" s="110" t="s">
        <v>651</v>
      </c>
      <c r="B212" s="131" t="s">
        <v>2659</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2000.02757099</v>
      </c>
      <c r="D214" s="172">
        <f>SUM(D190:D213)</f>
        <v>9135</v>
      </c>
      <c r="E214" s="126"/>
      <c r="F214" s="173">
        <f>SUM(F190:F213)</f>
        <v>1</v>
      </c>
      <c r="G214" s="173">
        <f>SUM(G190:G213)</f>
        <v>1</v>
      </c>
    </row>
    <row r="215" customHeight="1">
      <c r="A215" s="121"/>
      <c r="B215" s="283" t="s">
        <v>654</v>
      </c>
      <c r="C215" s="121" t="s">
        <v>623</v>
      </c>
      <c r="D215" s="121" t="s">
        <v>624</v>
      </c>
      <c r="E215" s="128"/>
      <c r="F215" s="121" t="s">
        <v>453</v>
      </c>
      <c r="G215" s="121" t="s">
        <v>625</v>
      </c>
    </row>
    <row r="216">
      <c r="A216" s="110" t="s">
        <v>655</v>
      </c>
      <c r="B216" s="110" t="s">
        <v>656</v>
      </c>
      <c r="C216" s="144">
        <v>0.75394659</v>
      </c>
      <c r="F216" s="170"/>
      <c r="G216" s="170"/>
    </row>
    <row r="217">
      <c r="F217" s="170"/>
      <c r="G217" s="170"/>
    </row>
    <row r="218">
      <c r="B218" s="131" t="s">
        <v>657</v>
      </c>
      <c r="F218" s="170"/>
      <c r="G218" s="170"/>
    </row>
    <row r="219">
      <c r="A219" s="110" t="s">
        <v>658</v>
      </c>
      <c r="B219" s="110" t="s">
        <v>659</v>
      </c>
      <c r="C219" s="168">
        <v>84.19092127</v>
      </c>
      <c r="D219" s="171">
        <v>867</v>
      </c>
      <c r="F219" s="167">
        <f>IF($C$227=0,"",IF(C219="[for completion]","",C219/$C$227))</f>
        <v>0.0420948803362376</v>
      </c>
      <c r="G219" s="167">
        <f>IF($D$227=0,"",IF(D219="[for completion]","",D219/$D$227))</f>
        <v>0.09490968801313629</v>
      </c>
    </row>
    <row r="220">
      <c r="A220" s="110" t="s">
        <v>660</v>
      </c>
      <c r="B220" s="110" t="s">
        <v>661</v>
      </c>
      <c r="C220" s="168">
        <v>109.51049952</v>
      </c>
      <c r="D220" s="171">
        <v>712</v>
      </c>
      <c r="F220" s="167">
        <f>IF($C$227=0,"",IF(C220="[for completion]","",C220/$C$227))</f>
        <v>0.054754494942183748</v>
      </c>
      <c r="G220" s="167">
        <f>IF($D$227=0,"",IF(D220="[for completion]","",D220/$D$227))</f>
        <v>0.077941981390257251</v>
      </c>
    </row>
    <row r="221">
      <c r="A221" s="110" t="s">
        <v>662</v>
      </c>
      <c r="B221" s="110" t="s">
        <v>663</v>
      </c>
      <c r="C221" s="168">
        <v>164.30463047</v>
      </c>
      <c r="D221" s="171">
        <v>896</v>
      </c>
      <c r="F221" s="167">
        <f>IF($C$227=0,"",IF(C221="[for completion]","",C221/$C$227))</f>
        <v>0.08215118274028109</v>
      </c>
      <c r="G221" s="167">
        <f>IF($D$227=0,"",IF(D221="[for completion]","",D221/$D$227))</f>
        <v>0.098084291187739467</v>
      </c>
    </row>
    <row r="222">
      <c r="A222" s="110" t="s">
        <v>664</v>
      </c>
      <c r="B222" s="110" t="s">
        <v>665</v>
      </c>
      <c r="C222" s="168">
        <v>280.45377928</v>
      </c>
      <c r="D222" s="171">
        <v>1307</v>
      </c>
      <c r="F222" s="167">
        <f>IF($C$227=0,"",IF(C222="[for completion]","",C222/$C$227))</f>
        <v>0.14022495656956233</v>
      </c>
      <c r="G222" s="167">
        <f>IF($D$227=0,"",IF(D222="[for completion]","",D222/$D$227))</f>
        <v>0.1430760810071155</v>
      </c>
    </row>
    <row r="223">
      <c r="A223" s="110" t="s">
        <v>666</v>
      </c>
      <c r="B223" s="110" t="s">
        <v>667</v>
      </c>
      <c r="C223" s="168">
        <v>412.28499268</v>
      </c>
      <c r="D223" s="171">
        <v>1705</v>
      </c>
      <c r="F223" s="167">
        <f>IF($C$227=0,"",IF(C223="[for completion]","",C223/$C$227))</f>
        <v>0.20613965460282219</v>
      </c>
      <c r="G223" s="167">
        <f>IF($D$227=0,"",IF(D223="[for completion]","",D223/$D$227))</f>
        <v>0.18664477285166942</v>
      </c>
    </row>
    <row r="224">
      <c r="A224" s="110" t="s">
        <v>668</v>
      </c>
      <c r="B224" s="110" t="s">
        <v>669</v>
      </c>
      <c r="C224" s="168">
        <v>503.7067134</v>
      </c>
      <c r="D224" s="171">
        <v>2009</v>
      </c>
      <c r="F224" s="167">
        <f>IF($C$227=0,"",IF(C224="[for completion]","",C224/$C$227))</f>
        <v>0.251849884824672</v>
      </c>
      <c r="G224" s="167">
        <f>IF($D$227=0,"",IF(D224="[for completion]","",D224/$D$227))</f>
        <v>0.21992337164750958</v>
      </c>
    </row>
    <row r="225">
      <c r="A225" s="110" t="s">
        <v>670</v>
      </c>
      <c r="B225" s="110" t="s">
        <v>671</v>
      </c>
      <c r="C225" s="168">
        <v>445.16403437</v>
      </c>
      <c r="D225" s="171">
        <v>1637</v>
      </c>
      <c r="F225" s="167">
        <f>IF($C$227=0,"",IF(C225="[for completion]","",C225/$C$227))</f>
        <v>0.22257894882401391</v>
      </c>
      <c r="G225" s="167">
        <f>IF($D$227=0,"",IF(D225="[for completion]","",D225/$D$227))</f>
        <v>0.17920087575259988</v>
      </c>
    </row>
    <row r="226">
      <c r="A226" s="110" t="s">
        <v>672</v>
      </c>
      <c r="B226" s="110" t="s">
        <v>673</v>
      </c>
      <c r="C226" s="168">
        <v>0.412</v>
      </c>
      <c r="D226" s="171">
        <v>2</v>
      </c>
      <c r="F226" s="167">
        <f>IF($C$227=0,"",IF(C226="[for completion]","",C226/$C$227))</f>
        <v>0.00020599716022717766</v>
      </c>
      <c r="G226" s="167">
        <f>IF($D$227=0,"",IF(D226="[for completion]","",D226/$D$227))</f>
        <v>0.00021893814997263274</v>
      </c>
    </row>
    <row r="227">
      <c r="A227" s="110" t="s">
        <v>674</v>
      </c>
      <c r="B227" s="140" t="s">
        <v>99</v>
      </c>
      <c r="C227" s="168">
        <f>SUM(C219:C226)</f>
        <v>2000.02757099</v>
      </c>
      <c r="D227" s="171">
        <f>SUM(D219:D226)</f>
        <v>9135</v>
      </c>
      <c r="F227" s="144">
        <f>SUM(F219:F226)</f>
        <v>1</v>
      </c>
      <c r="G227" s="144">
        <f>SUM(G219:G226)</f>
        <v>1</v>
      </c>
    </row>
    <row r="228" outlineLevel="1">
      <c r="A228" s="110" t="s">
        <v>675</v>
      </c>
      <c r="B228" s="127" t="s">
        <v>2660</v>
      </c>
      <c r="C228" s="168">
        <v>0.206</v>
      </c>
      <c r="D228" s="171">
        <v>4</v>
      </c>
      <c r="F228" s="167">
        <f>IF($C$227=0,"",IF(C228="[for completion]","",C228/$C$227))</f>
        <v>0.00010299858011358883</v>
      </c>
      <c r="G228" s="167">
        <f>IF($D$227=0,"",IF(D228="[for completion]","",D228/$D$227))</f>
        <v>0.00043787629994526548</v>
      </c>
    </row>
    <row r="229" outlineLevel="1">
      <c r="A229" s="110" t="s">
        <v>677</v>
      </c>
      <c r="B229" s="127" t="s">
        <v>2661</v>
      </c>
      <c r="C229" s="168">
        <v>0.206</v>
      </c>
      <c r="D229" s="171">
        <v>1</v>
      </c>
      <c r="F229" s="167">
        <f>IF($C$227=0,"",IF(C229="[for completion]","",C229/$C$227))</f>
        <v>0.00010299858011358883</v>
      </c>
      <c r="G229" s="167">
        <f>IF($D$227=0,"",IF(D229="[for completion]","",D229/$D$227))</f>
        <v>0.00010946907498631637</v>
      </c>
    </row>
    <row r="230" outlineLevel="1">
      <c r="A230" s="110" t="s">
        <v>679</v>
      </c>
      <c r="B230" s="127" t="s">
        <v>2662</v>
      </c>
      <c r="C230" s="168">
        <v>0</v>
      </c>
      <c r="D230" s="171">
        <v>0</v>
      </c>
      <c r="F230" s="167">
        <f>IF($C$227=0,"",IF(C230="[for completion]","",C230/$C$227))</f>
        <v>0</v>
      </c>
      <c r="G230" s="167">
        <f>IF($D$227=0,"",IF(D230="[for completion]","",D230/$D$227))</f>
        <v>0</v>
      </c>
    </row>
    <row r="231" outlineLevel="1">
      <c r="A231" s="110" t="s">
        <v>681</v>
      </c>
      <c r="B231" s="127" t="s">
        <v>2663</v>
      </c>
      <c r="C231" s="168">
        <v>0</v>
      </c>
      <c r="D231" s="171">
        <v>0</v>
      </c>
      <c r="F231" s="167">
        <f>IF($C$227=0,"",IF(C231="[for completion]","",C231/$C$227))</f>
        <v>0</v>
      </c>
      <c r="G231" s="167">
        <f>IF($D$227=0,"",IF(D231="[for completion]","",D231/$D$227))</f>
        <v>0</v>
      </c>
    </row>
    <row r="232" outlineLevel="1">
      <c r="A232" s="110" t="s">
        <v>683</v>
      </c>
      <c r="B232" s="127" t="s">
        <v>2664</v>
      </c>
      <c r="C232" s="168">
        <v>0</v>
      </c>
      <c r="D232" s="171">
        <v>0</v>
      </c>
      <c r="F232" s="167">
        <f>IF($C$227=0,"",IF(C232="[for completion]","",C232/$C$227))</f>
        <v>0</v>
      </c>
      <c r="G232" s="167">
        <f>IF($D$227=0,"",IF(D232="[for completion]","",D232/$D$227))</f>
        <v>0</v>
      </c>
    </row>
    <row r="233" outlineLevel="1">
      <c r="A233" s="110" t="s">
        <v>685</v>
      </c>
      <c r="B233" s="127" t="s">
        <v>2665</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customHeight="1">
      <c r="A237" s="121"/>
      <c r="B237" s="283" t="s">
        <v>690</v>
      </c>
      <c r="C237" s="121" t="s">
        <v>623</v>
      </c>
      <c r="D237" s="121" t="s">
        <v>624</v>
      </c>
      <c r="E237" s="128"/>
      <c r="F237" s="121" t="s">
        <v>453</v>
      </c>
      <c r="G237" s="121" t="s">
        <v>625</v>
      </c>
    </row>
    <row r="238">
      <c r="A238" s="110" t="s">
        <v>691</v>
      </c>
      <c r="B238" s="110" t="s">
        <v>656</v>
      </c>
      <c r="C238" s="144">
        <v>0.51308877</v>
      </c>
      <c r="F238" s="170"/>
      <c r="G238" s="170"/>
    </row>
    <row r="239">
      <c r="F239" s="170"/>
      <c r="G239" s="170"/>
    </row>
    <row r="240">
      <c r="B240" s="131" t="s">
        <v>657</v>
      </c>
      <c r="F240" s="170"/>
      <c r="G240" s="170"/>
    </row>
    <row r="241">
      <c r="A241" s="110" t="s">
        <v>692</v>
      </c>
      <c r="B241" s="110" t="s">
        <v>659</v>
      </c>
      <c r="C241" s="168">
        <v>412.87182174</v>
      </c>
      <c r="D241" s="171">
        <v>2854</v>
      </c>
      <c r="F241" s="167">
        <f>IF($C$249=0,"",IF(C241="[Mark as ND1 if not relevant]","",C241/$C$249))</f>
        <v>0.20643306508801337</v>
      </c>
      <c r="G241" s="167">
        <f>IF($D$249=0,"",IF(D241="[Mark as ND1 if not relevant]","",D241/$D$249))</f>
        <v>0.31242474001094689</v>
      </c>
    </row>
    <row r="242">
      <c r="A242" s="110" t="s">
        <v>693</v>
      </c>
      <c r="B242" s="110" t="s">
        <v>661</v>
      </c>
      <c r="C242" s="168">
        <v>447.48873423</v>
      </c>
      <c r="D242" s="171">
        <v>2044</v>
      </c>
      <c r="F242" s="167">
        <f>IF($C$249=0,"",IF(C242="[Mark as ND1 if not relevant]","",C242/$C$249))</f>
        <v>0.2237412827306656</v>
      </c>
      <c r="G242" s="167">
        <f>IF($D$249=0,"",IF(D242="[Mark as ND1 if not relevant]","",D242/$D$249))</f>
        <v>0.22375478927203066</v>
      </c>
    </row>
    <row r="243">
      <c r="A243" s="110" t="s">
        <v>694</v>
      </c>
      <c r="B243" s="110" t="s">
        <v>663</v>
      </c>
      <c r="C243" s="168">
        <v>546.70453621</v>
      </c>
      <c r="D243" s="171">
        <v>2159</v>
      </c>
      <c r="F243" s="167">
        <f>IF($C$249=0,"",IF(C243="[Mark as ND1 if not relevant]","",C243/$C$249))</f>
        <v>0.27334849986062187</v>
      </c>
      <c r="G243" s="167">
        <f>IF($D$249=0,"",IF(D243="[Mark as ND1 if not relevant]","",D243/$D$249))</f>
        <v>0.23634373289545704</v>
      </c>
    </row>
    <row r="244">
      <c r="A244" s="110" t="s">
        <v>695</v>
      </c>
      <c r="B244" s="110" t="s">
        <v>665</v>
      </c>
      <c r="C244" s="168">
        <v>427.98221951</v>
      </c>
      <c r="D244" s="171">
        <v>1525</v>
      </c>
      <c r="F244" s="167">
        <f>IF($C$249=0,"",IF(C244="[Mark as ND1 if not relevant]","",C244/$C$249))</f>
        <v>0.21398815982229269</v>
      </c>
      <c r="G244" s="167">
        <f>IF($D$249=0,"",IF(D244="[Mark as ND1 if not relevant]","",D244/$D$249))</f>
        <v>0.16694033935413247</v>
      </c>
    </row>
    <row r="245">
      <c r="A245" s="110" t="s">
        <v>696</v>
      </c>
      <c r="B245" s="110" t="s">
        <v>667</v>
      </c>
      <c r="C245" s="168">
        <v>151.66992985</v>
      </c>
      <c r="D245" s="171">
        <v>521</v>
      </c>
      <c r="F245" s="167">
        <f>IF($C$249=0,"",IF(C245="[Mark as ND1 if not relevant]","",C245/$C$249))</f>
        <v>0.075833919516881662</v>
      </c>
      <c r="G245" s="167">
        <f>IF($D$249=0,"",IF(D245="[Mark as ND1 if not relevant]","",D245/$D$249))</f>
        <v>0.057033388067870824</v>
      </c>
    </row>
    <row r="246">
      <c r="A246" s="110" t="s">
        <v>697</v>
      </c>
      <c r="B246" s="110" t="s">
        <v>669</v>
      </c>
      <c r="C246" s="168">
        <v>11.58260345</v>
      </c>
      <c r="D246" s="171">
        <v>28</v>
      </c>
      <c r="F246" s="167">
        <f>IF($C$249=0,"",IF(C246="[Mark as ND1 if not relevant]","",C246/$C$249))</f>
        <v>0.00579122189013959</v>
      </c>
      <c r="G246" s="167">
        <f>IF($D$249=0,"",IF(D246="[Mark as ND1 if not relevant]","",D246/$D$249))</f>
        <v>0.0030651340996168583</v>
      </c>
    </row>
    <row r="247">
      <c r="A247" s="110" t="s">
        <v>698</v>
      </c>
      <c r="B247" s="110" t="s">
        <v>671</v>
      </c>
      <c r="C247" s="168">
        <v>1.727726</v>
      </c>
      <c r="D247" s="171">
        <v>4</v>
      </c>
      <c r="F247" s="167">
        <f>IF($C$249=0,"",IF(C247="[Mark as ND1 if not relevant]","",C247/$C$249))</f>
        <v>0.00086385109138509893</v>
      </c>
      <c r="G247" s="167">
        <f>IF($D$249=0,"",IF(D247="[Mark as ND1 if not relevant]","",D247/$D$249))</f>
        <v>0.00043787629994526548</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2000.0275709900002</v>
      </c>
      <c r="D249" s="171">
        <f>SUM(D241:D248)</f>
        <v>9135</v>
      </c>
      <c r="F249" s="144">
        <f>SUM(F241:F248)</f>
        <v>0.99999999999999989</v>
      </c>
      <c r="G249" s="144">
        <f>SUM(G241:G248)</f>
        <v>1</v>
      </c>
    </row>
    <row r="250" outlineLevel="1">
      <c r="A250" s="110" t="s">
        <v>701</v>
      </c>
      <c r="B250" s="127" t="s">
        <v>2660</v>
      </c>
      <c r="C250" s="168">
        <v>0</v>
      </c>
      <c r="D250" s="171">
        <v>0</v>
      </c>
      <c r="F250" s="167">
        <f>IF($C$249=0,"",IF(C250="[for completion]","",C250/$C$249))</f>
        <v>0</v>
      </c>
      <c r="G250" s="167">
        <f>IF($D$249=0,"",IF(D250="[for completion]","",D250/$D$249))</f>
        <v>0</v>
      </c>
    </row>
    <row r="251" outlineLevel="1">
      <c r="A251" s="110" t="s">
        <v>702</v>
      </c>
      <c r="B251" s="127" t="s">
        <v>2661</v>
      </c>
      <c r="C251" s="168">
        <v>0</v>
      </c>
      <c r="D251" s="171">
        <v>0</v>
      </c>
      <c r="F251" s="167">
        <f>IF($C$249=0,"",IF(C251="[for completion]","",C251/$C$249))</f>
        <v>0</v>
      </c>
      <c r="G251" s="167">
        <f>IF($D$249=0,"",IF(D251="[for completion]","",D251/$D$249))</f>
        <v>0</v>
      </c>
    </row>
    <row r="252" outlineLevel="1">
      <c r="A252" s="110" t="s">
        <v>703</v>
      </c>
      <c r="B252" s="127" t="s">
        <v>2662</v>
      </c>
      <c r="C252" s="168">
        <v>0</v>
      </c>
      <c r="D252" s="171">
        <v>0</v>
      </c>
      <c r="F252" s="167">
        <f>IF($C$249=0,"",IF(C252="[for completion]","",C252/$C$249))</f>
        <v>0</v>
      </c>
      <c r="G252" s="167">
        <f>IF($D$249=0,"",IF(D252="[for completion]","",D252/$D$249))</f>
        <v>0</v>
      </c>
    </row>
    <row r="253" outlineLevel="1">
      <c r="A253" s="110" t="s">
        <v>704</v>
      </c>
      <c r="B253" s="127" t="s">
        <v>2663</v>
      </c>
      <c r="C253" s="168">
        <v>0</v>
      </c>
      <c r="D253" s="171">
        <v>0</v>
      </c>
      <c r="F253" s="167">
        <f>IF($C$249=0,"",IF(C253="[for completion]","",C253/$C$249))</f>
        <v>0</v>
      </c>
      <c r="G253" s="167">
        <f>IF($D$249=0,"",IF(D253="[for completion]","",D253/$D$249))</f>
        <v>0</v>
      </c>
    </row>
    <row r="254" outlineLevel="1">
      <c r="A254" s="110" t="s">
        <v>705</v>
      </c>
      <c r="B254" s="127" t="s">
        <v>2664</v>
      </c>
      <c r="C254" s="168">
        <v>0</v>
      </c>
      <c r="D254" s="171">
        <v>0</v>
      </c>
      <c r="F254" s="167">
        <f>IF($C$249=0,"",IF(C254="[for completion]","",C254/$C$249))</f>
        <v>0</v>
      </c>
      <c r="G254" s="167">
        <f>IF($D$249=0,"",IF(D254="[for completion]","",D254/$D$249))</f>
        <v>0</v>
      </c>
    </row>
    <row r="255" outlineLevel="1">
      <c r="A255" s="110" t="s">
        <v>706</v>
      </c>
      <c r="B255" s="127" t="s">
        <v>2665</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2666</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customHeight="1">
      <c r="A276" s="121"/>
      <c r="B276" s="283" t="s">
        <v>732</v>
      </c>
      <c r="C276" s="121" t="s">
        <v>453</v>
      </c>
      <c r="D276" s="121"/>
      <c r="E276" s="128"/>
      <c r="F276" s="121"/>
      <c r="G276" s="123"/>
    </row>
    <row r="277">
      <c r="A277" s="110" t="s">
        <v>7</v>
      </c>
      <c r="B277" s="110" t="s">
        <v>1355</v>
      </c>
      <c r="C277" s="144">
        <v>0.72510737</v>
      </c>
      <c r="E277" s="105"/>
      <c r="F277" s="105"/>
    </row>
    <row r="278">
      <c r="A278" s="110" t="s">
        <v>733</v>
      </c>
      <c r="B278" s="110" t="s">
        <v>97</v>
      </c>
      <c r="C278" s="144">
        <v>0</v>
      </c>
      <c r="E278" s="105"/>
      <c r="F278" s="105"/>
    </row>
    <row r="279">
      <c r="A279" s="110" t="s">
        <v>735</v>
      </c>
      <c r="B279" s="110" t="s">
        <v>734</v>
      </c>
      <c r="C279" s="144">
        <v>0.27489263</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SUM(C333:C341)</f>
        <v>0</v>
      </c>
      <c r="D343" s="213">
        <f>SUM(D333:D341)</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75">
      <c r="A411" s="134"/>
      <c r="B411" s="135" t="s">
        <v>742</v>
      </c>
      <c r="C411" s="134"/>
      <c r="D411" s="134"/>
      <c r="E411" s="134"/>
      <c r="F411" s="136"/>
      <c r="G411" s="136"/>
    </row>
    <row r="412"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753</v>
      </c>
      <c r="B1" s="149"/>
      <c r="C1" s="24"/>
      <c r="D1" s="24"/>
      <c r="E1" s="24"/>
      <c r="F1" s="306" t="s">
        <v>2253</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754</v>
      </c>
      <c r="C5" s="30"/>
      <c r="E5" s="32"/>
      <c r="F5" s="32"/>
      <c r="H5"/>
      <c r="L5" s="24"/>
      <c r="M5" s="24"/>
    </row>
    <row r="6" ht="15.75" thickBot="1">
      <c r="B6" s="35" t="s">
        <v>755</v>
      </c>
      <c r="H6"/>
      <c r="L6" s="24"/>
      <c r="M6" s="24"/>
    </row>
    <row r="7" s="77" customFormat="1">
      <c r="A7" s="26"/>
      <c r="B7" s="50"/>
      <c r="C7" s="26"/>
      <c r="D7" s="26"/>
      <c r="E7" s="26"/>
      <c r="F7" s="26"/>
      <c r="G7" s="24"/>
      <c r="H7"/>
      <c r="I7" s="26"/>
      <c r="J7" s="26"/>
      <c r="K7" s="26"/>
      <c r="L7" s="24"/>
      <c r="M7" s="24"/>
      <c r="N7" s="24"/>
    </row>
    <row r="8" ht="37.5">
      <c r="A8" s="37" t="s">
        <v>33</v>
      </c>
      <c r="B8" s="37" t="s">
        <v>755</v>
      </c>
      <c r="C8" s="38"/>
      <c r="D8" s="38"/>
      <c r="E8" s="38"/>
      <c r="F8" s="38"/>
      <c r="G8" s="39"/>
      <c r="H8"/>
      <c r="I8" s="43"/>
      <c r="J8" s="32"/>
      <c r="K8" s="32"/>
      <c r="L8" s="32"/>
      <c r="M8" s="32"/>
    </row>
    <row r="9"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customHeight="1">
      <c r="A151" s="26" t="s">
        <v>902</v>
      </c>
      <c r="B151" s="43" t="s">
        <v>903</v>
      </c>
      <c r="C151" s="152"/>
      <c r="D151" s="78"/>
      <c r="E151" s="78"/>
      <c r="F151" s="159" t="str">
        <f>IF($C$152=0,"",IF(C151="[for completion]","",C151/$C$152))</f>
        <v/>
      </c>
      <c r="G151" s="51"/>
      <c r="H151"/>
      <c r="I151" s="43"/>
      <c r="K151" s="78"/>
      <c r="L151" s="78"/>
      <c r="M151" s="52"/>
      <c r="N151" s="51"/>
    </row>
    <row r="152" customHeight="1">
      <c r="A152" s="26" t="s">
        <v>904</v>
      </c>
      <c r="B152" s="53" t="s">
        <v>99</v>
      </c>
      <c r="C152" s="154">
        <f>SUM(C148:C151)</f>
        <v>0</v>
      </c>
      <c r="D152" s="78"/>
      <c r="E152" s="78"/>
      <c r="F152" s="146">
        <f>SUM(F148:F151)</f>
        <v>0</v>
      </c>
      <c r="G152" s="51"/>
      <c r="H152"/>
      <c r="I152" s="43"/>
      <c r="K152" s="78"/>
      <c r="L152" s="78"/>
      <c r="M152" s="52"/>
      <c r="N152" s="51"/>
    </row>
    <row r="153" customHeight="1" outlineLevel="1">
      <c r="A153" s="26" t="s">
        <v>905</v>
      </c>
      <c r="B153" s="55" t="s">
        <v>906</v>
      </c>
      <c r="D153" s="78"/>
      <c r="E153" s="78"/>
      <c r="F153" s="159" t="str">
        <f>IF($C$152=0,"",IF(C153="[for completion]","",C153/$C$152))</f>
        <v/>
      </c>
      <c r="G153" s="51"/>
      <c r="H153"/>
      <c r="I153" s="43"/>
      <c r="K153" s="78"/>
      <c r="L153" s="78"/>
      <c r="M153" s="52"/>
      <c r="N153" s="51"/>
    </row>
    <row r="154" customHeight="1" outlineLevel="1">
      <c r="A154" s="26" t="s">
        <v>907</v>
      </c>
      <c r="B154" s="55" t="s">
        <v>908</v>
      </c>
      <c r="D154" s="78"/>
      <c r="E154" s="78"/>
      <c r="F154" s="159" t="str">
        <f>IF($C$152=0,"",IF(C154="[for completion]","",C154/$C$152))</f>
        <v/>
      </c>
      <c r="G154" s="51"/>
      <c r="H154"/>
      <c r="I154" s="43"/>
      <c r="K154" s="78"/>
      <c r="L154" s="78"/>
      <c r="M154" s="52"/>
      <c r="N154" s="51"/>
    </row>
    <row r="155" customHeight="1" outlineLevel="1">
      <c r="A155" s="26" t="s">
        <v>909</v>
      </c>
      <c r="B155" s="55" t="s">
        <v>910</v>
      </c>
      <c r="D155" s="78"/>
      <c r="E155" s="78"/>
      <c r="F155" s="159" t="str">
        <f>IF($C$152=0,"",IF(C155="[for completion]","",C155/$C$152))</f>
        <v/>
      </c>
      <c r="G155" s="51"/>
      <c r="H155"/>
      <c r="I155" s="43"/>
      <c r="K155" s="78"/>
      <c r="L155" s="78"/>
      <c r="M155" s="52"/>
      <c r="N155" s="51"/>
    </row>
    <row r="156" customHeight="1" outlineLevel="1">
      <c r="A156" s="26" t="s">
        <v>911</v>
      </c>
      <c r="B156" s="55" t="s">
        <v>912</v>
      </c>
      <c r="D156" s="78"/>
      <c r="E156" s="78"/>
      <c r="F156" s="159" t="str">
        <f>IF($C$152=0,"",IF(C156="[for completion]","",C156/$C$152))</f>
        <v/>
      </c>
      <c r="G156" s="51"/>
      <c r="H156"/>
      <c r="I156" s="43"/>
      <c r="K156" s="78"/>
      <c r="L156" s="78"/>
      <c r="M156" s="52"/>
      <c r="N156" s="51"/>
    </row>
    <row r="157" customHeight="1" outlineLevel="1">
      <c r="A157" s="26" t="s">
        <v>913</v>
      </c>
      <c r="B157" s="55" t="s">
        <v>914</v>
      </c>
      <c r="D157" s="78"/>
      <c r="E157" s="78"/>
      <c r="F157" s="159" t="str">
        <f>IF($C$152=0,"",IF(C157="[for completion]","",C157/$C$152))</f>
        <v/>
      </c>
      <c r="G157" s="51"/>
      <c r="H157"/>
      <c r="I157" s="43"/>
      <c r="K157" s="78"/>
      <c r="L157" s="78"/>
      <c r="M157" s="52"/>
      <c r="N157" s="51"/>
    </row>
    <row r="158" customHeight="1" outlineLevel="1">
      <c r="A158" s="26" t="s">
        <v>915</v>
      </c>
      <c r="B158" s="55" t="s">
        <v>916</v>
      </c>
      <c r="D158" s="78"/>
      <c r="E158" s="78"/>
      <c r="F158" s="159" t="str">
        <f>IF($C$152=0,"",IF(C158="[for completion]","",C158/$C$152))</f>
        <v/>
      </c>
      <c r="G158" s="51"/>
      <c r="H158"/>
      <c r="I158" s="43"/>
      <c r="K158" s="78"/>
      <c r="L158" s="78"/>
      <c r="M158" s="52"/>
      <c r="N158" s="51"/>
    </row>
    <row r="159" customHeight="1" outlineLevel="1">
      <c r="A159" s="26" t="s">
        <v>917</v>
      </c>
      <c r="B159" s="55" t="s">
        <v>918</v>
      </c>
      <c r="D159" s="78"/>
      <c r="E159" s="78"/>
      <c r="F159" s="159" t="str">
        <f>IF($C$152=0,"",IF(C159="[for completion]","",C159/$C$152))</f>
        <v/>
      </c>
      <c r="G159" s="51"/>
      <c r="H159"/>
      <c r="I159" s="43"/>
      <c r="K159" s="78"/>
      <c r="L159" s="78"/>
      <c r="M159" s="52"/>
      <c r="N159" s="51"/>
    </row>
    <row r="160" customHeight="1" outlineLevel="1">
      <c r="A160" s="26" t="s">
        <v>919</v>
      </c>
      <c r="B160" s="55"/>
      <c r="D160" s="78"/>
      <c r="E160" s="78"/>
      <c r="F160" s="52"/>
      <c r="G160" s="51"/>
      <c r="H160"/>
      <c r="I160" s="43"/>
      <c r="K160" s="78"/>
      <c r="L160" s="78"/>
      <c r="M160" s="52"/>
      <c r="N160" s="51"/>
    </row>
    <row r="161" customHeight="1" outlineLevel="1">
      <c r="A161" s="26" t="s">
        <v>920</v>
      </c>
      <c r="B161" s="55"/>
      <c r="D161" s="78"/>
      <c r="E161" s="78"/>
      <c r="F161" s="52"/>
      <c r="G161" s="51"/>
      <c r="H161"/>
      <c r="I161" s="43"/>
      <c r="K161" s="78"/>
      <c r="L161" s="78"/>
      <c r="M161" s="52"/>
      <c r="N161" s="51"/>
    </row>
    <row r="162" customHeight="1" outlineLevel="1">
      <c r="A162" s="26" t="s">
        <v>921</v>
      </c>
      <c r="B162" s="55"/>
      <c r="D162" s="78"/>
      <c r="E162" s="78"/>
      <c r="F162" s="52"/>
      <c r="G162" s="51"/>
      <c r="H162"/>
      <c r="I162" s="43"/>
      <c r="K162" s="78"/>
      <c r="L162" s="78"/>
      <c r="M162" s="52"/>
      <c r="N162" s="51"/>
    </row>
    <row r="163" customHeight="1" outlineLevel="1">
      <c r="A163" s="26" t="s">
        <v>922</v>
      </c>
      <c r="B163" s="55"/>
      <c r="D163" s="78"/>
      <c r="E163" s="78"/>
      <c r="F163" s="52"/>
      <c r="G163" s="51"/>
      <c r="H163"/>
      <c r="I163" s="43"/>
      <c r="K163" s="78"/>
      <c r="L163" s="78"/>
      <c r="M163" s="52"/>
      <c r="N163" s="51"/>
    </row>
    <row r="164"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940</v>
      </c>
      <c r="B1" s="149"/>
      <c r="C1" s="24"/>
      <c r="D1" s="24"/>
      <c r="E1" s="24"/>
      <c r="F1" s="306" t="s">
        <v>2253</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941</v>
      </c>
      <c r="C5" s="30"/>
      <c r="E5" s="32"/>
      <c r="F5" s="32"/>
    </row>
    <row r="6" ht="15.75" thickBot="1">
      <c r="B6" s="80" t="s">
        <v>942</v>
      </c>
    </row>
    <row r="7">
      <c r="B7" s="36"/>
    </row>
    <row r="8" ht="37.5">
      <c r="A8" s="37" t="s">
        <v>33</v>
      </c>
      <c r="B8" s="37" t="s">
        <v>942</v>
      </c>
      <c r="C8" s="38"/>
      <c r="D8" s="38"/>
      <c r="E8" s="38"/>
      <c r="F8" s="38"/>
      <c r="G8" s="39"/>
    </row>
    <row r="9"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1142</v>
      </c>
      <c r="B1" s="149"/>
      <c r="C1" s="306" t="s">
        <v>2253</v>
      </c>
      <c r="D1" s="20"/>
      <c r="E1" s="20"/>
      <c r="F1" s="20"/>
      <c r="G1" s="20"/>
      <c r="H1" s="20"/>
      <c r="I1" s="20"/>
      <c r="J1" s="20"/>
      <c r="K1" s="20"/>
      <c r="L1" s="20"/>
      <c r="M1" s="20"/>
    </row>
    <row r="2">
      <c r="B2" s="24"/>
      <c r="C2" s="24"/>
    </row>
    <row r="3">
      <c r="A3" s="81" t="s">
        <v>1143</v>
      </c>
      <c r="B3" s="82"/>
      <c r="C3" s="24"/>
    </row>
    <row r="4">
      <c r="C4" s="24"/>
    </row>
    <row r="5" ht="37.5">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30">
      <c r="A14" s="1" t="s">
        <v>1160</v>
      </c>
      <c r="B14" s="40" t="s">
        <v>1161</v>
      </c>
      <c r="C14" s="26"/>
    </row>
    <row r="15">
      <c r="A15" s="1" t="s">
        <v>1162</v>
      </c>
      <c r="B15" s="40" t="s">
        <v>1163</v>
      </c>
      <c r="C15" s="26"/>
    </row>
    <row r="16" ht="30">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75"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75">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75">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2577</v>
      </c>
      <c r="E3" s="355"/>
      <c r="F3" s="355"/>
      <c r="G3" s="355"/>
      <c r="H3" s="355"/>
      <c r="J3" s="356"/>
    </row>
    <row r="4" ht="48.75" customHeight="1">
      <c r="B4" s="354"/>
      <c r="D4" s="355"/>
      <c r="E4" s="355"/>
      <c r="F4" s="355"/>
      <c r="G4" s="355"/>
      <c r="H4" s="355"/>
      <c r="J4" s="356"/>
    </row>
    <row r="5">
      <c r="B5" s="354"/>
      <c r="E5" s="357"/>
      <c r="F5" s="358"/>
      <c r="J5" s="356"/>
    </row>
    <row r="6">
      <c r="B6" s="354"/>
      <c r="D6" s="359" t="s">
        <v>2578</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1472</v>
      </c>
      <c r="B1" s="323"/>
    </row>
    <row r="2" ht="31.5">
      <c r="A2" s="149" t="s">
        <v>1471</v>
      </c>
      <c r="B2" s="149"/>
      <c r="C2" s="24"/>
      <c r="D2" s="24"/>
      <c r="E2" s="24"/>
      <c r="F2" s="306" t="s">
        <v>2253</v>
      </c>
      <c r="G2" s="59"/>
      <c r="H2" s="24"/>
      <c r="I2" s="23"/>
      <c r="J2" s="24"/>
      <c r="K2" s="24"/>
      <c r="L2" s="24"/>
      <c r="M2" s="24"/>
    </row>
    <row r="3" ht="15.75" thickBot="1">
      <c r="A3" s="24"/>
      <c r="B3" s="25"/>
      <c r="C3" s="25"/>
      <c r="D3" s="24"/>
      <c r="E3" s="24"/>
      <c r="F3" s="24"/>
      <c r="G3" s="24"/>
      <c r="H3" s="24"/>
      <c r="L3" s="24"/>
      <c r="M3" s="24"/>
    </row>
    <row r="4" ht="19.5" thickBot="1">
      <c r="A4" s="27"/>
      <c r="B4" s="28" t="s">
        <v>23</v>
      </c>
      <c r="C4" s="29" t="s">
        <v>2579</v>
      </c>
      <c r="D4" s="27"/>
      <c r="E4" s="27"/>
      <c r="F4" s="24"/>
      <c r="G4" s="24"/>
      <c r="H4" s="24"/>
      <c r="I4" s="37" t="s">
        <v>1464</v>
      </c>
      <c r="J4" s="83" t="s">
        <v>1176</v>
      </c>
      <c r="L4" s="24"/>
      <c r="M4" s="24"/>
    </row>
    <row r="5" ht="15.75" thickBot="1">
      <c r="H5" s="24"/>
      <c r="I5" s="102" t="s">
        <v>1178</v>
      </c>
      <c r="J5" s="26" t="s">
        <v>1179</v>
      </c>
      <c r="L5" s="24"/>
      <c r="M5" s="24"/>
    </row>
    <row r="6" ht="18.75">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5.75" thickBot="1">
      <c r="B9" s="35" t="s">
        <v>1412</v>
      </c>
      <c r="H9" s="24"/>
      <c r="L9" s="24"/>
      <c r="M9" s="24"/>
    </row>
    <row r="10">
      <c r="B10" s="36"/>
      <c r="H10" s="24"/>
      <c r="I10" s="103" t="s">
        <v>1466</v>
      </c>
      <c r="L10" s="24"/>
      <c r="M10" s="24"/>
    </row>
    <row r="11">
      <c r="B11" s="36"/>
      <c r="H11" s="24"/>
      <c r="I11" s="103" t="s">
        <v>1468</v>
      </c>
      <c r="L11" s="24"/>
      <c r="M11" s="24"/>
    </row>
    <row r="12" ht="37.5">
      <c r="A12" s="37" t="s">
        <v>33</v>
      </c>
      <c r="B12" s="37" t="s">
        <v>1458</v>
      </c>
      <c r="C12" s="38"/>
      <c r="D12" s="38"/>
      <c r="E12" s="38"/>
      <c r="F12" s="38"/>
      <c r="G12" s="38"/>
      <c r="H12" s="24"/>
      <c r="L12" s="24"/>
      <c r="M12" s="24"/>
    </row>
    <row r="13"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2596</v>
      </c>
      <c r="C15" s="26" t="s">
        <v>2581</v>
      </c>
      <c r="D15" s="26" t="s">
        <v>2667</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2668</v>
      </c>
      <c r="C18" s="26" t="s">
        <v>2581</v>
      </c>
      <c r="D18" s="26" t="s">
        <v>2667</v>
      </c>
      <c r="E18" s="32"/>
      <c r="F18" s="32"/>
      <c r="G18" s="32"/>
      <c r="H18" s="24"/>
      <c r="L18" s="24"/>
      <c r="M18" s="24"/>
    </row>
    <row r="19">
      <c r="A19" s="26" t="s">
        <v>1383</v>
      </c>
      <c r="B19" s="43" t="s">
        <v>1371</v>
      </c>
      <c r="E19" s="32"/>
      <c r="F19" s="32"/>
      <c r="G19" s="32"/>
      <c r="H19" s="24"/>
      <c r="L19" s="24"/>
      <c r="M19" s="24"/>
    </row>
    <row r="20">
      <c r="A20" s="26" t="s">
        <v>1384</v>
      </c>
      <c r="B20" s="43" t="s">
        <v>1372</v>
      </c>
      <c r="C20" s="26" t="s">
        <v>2599</v>
      </c>
      <c r="D20" s="26" t="s">
        <v>2669</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2609</v>
      </c>
      <c r="D24" s="26" t="s">
        <v>2670</v>
      </c>
      <c r="E24" s="32"/>
      <c r="F24" s="32"/>
      <c r="G24" s="32"/>
      <c r="H24" s="24"/>
      <c r="L24" s="24"/>
      <c r="M24" s="24"/>
    </row>
    <row r="25" outlineLevel="1">
      <c r="A25" s="26" t="s">
        <v>1388</v>
      </c>
      <c r="B25" s="41" t="s">
        <v>2597</v>
      </c>
      <c r="C25" s="237" t="s">
        <v>2581</v>
      </c>
      <c r="D25" s="237" t="s">
        <v>2667</v>
      </c>
      <c r="E25" s="32"/>
      <c r="F25" s="32"/>
      <c r="G25" s="32"/>
      <c r="H25" s="24"/>
      <c r="L25" s="24"/>
      <c r="M25" s="24"/>
    </row>
    <row r="26" outlineLevel="1">
      <c r="A26" s="26" t="s">
        <v>1391</v>
      </c>
      <c r="B26" s="41" t="s">
        <v>2613</v>
      </c>
      <c r="C26" s="26" t="s">
        <v>2614</v>
      </c>
      <c r="E26" s="32"/>
      <c r="F26" s="32"/>
      <c r="G26" s="32"/>
      <c r="H26" s="24"/>
      <c r="L26" s="24"/>
      <c r="M26" s="24"/>
    </row>
    <row r="27" outlineLevel="1">
      <c r="A27" s="26" t="s">
        <v>1392</v>
      </c>
      <c r="B27" s="41" t="s">
        <v>2610</v>
      </c>
      <c r="C27" s="26" t="s">
        <v>2609</v>
      </c>
      <c r="D27" s="26" t="s">
        <v>2670</v>
      </c>
      <c r="E27" s="32"/>
      <c r="F27" s="32"/>
      <c r="G27" s="32"/>
      <c r="H27" s="24"/>
      <c r="L27" s="24"/>
      <c r="M27" s="24"/>
    </row>
    <row r="28" outlineLevel="1">
      <c r="A28" s="26" t="s">
        <v>1393</v>
      </c>
      <c r="B28" s="41" t="s">
        <v>2600</v>
      </c>
      <c r="C28" s="26" t="s">
        <v>2599</v>
      </c>
      <c r="D28" s="26" t="s">
        <v>2669</v>
      </c>
      <c r="E28" s="32"/>
      <c r="F28" s="32"/>
      <c r="G28" s="32"/>
      <c r="H28" s="24"/>
      <c r="L28" s="24"/>
      <c r="M28" s="24"/>
    </row>
    <row r="29" outlineLevel="1">
      <c r="A29" s="26" t="s">
        <v>1394</v>
      </c>
      <c r="B29" s="41" t="s">
        <v>2611</v>
      </c>
      <c r="C29" s="26" t="s">
        <v>2612</v>
      </c>
      <c r="E29" s="32"/>
      <c r="F29" s="32"/>
      <c r="G29" s="32"/>
      <c r="H29" s="24"/>
      <c r="L29" s="24"/>
      <c r="M29" s="24"/>
    </row>
    <row r="30" outlineLevel="1">
      <c r="A30" s="26" t="s">
        <v>1395</v>
      </c>
      <c r="B30" s="41" t="s">
        <v>2594</v>
      </c>
      <c r="C30" s="26" t="s">
        <v>2581</v>
      </c>
      <c r="D30" s="26" t="s">
        <v>2667</v>
      </c>
      <c r="E30" s="32"/>
      <c r="F30" s="32"/>
      <c r="G30" s="32"/>
      <c r="H30" s="24"/>
      <c r="L30" s="24"/>
      <c r="M30" s="24"/>
    </row>
    <row r="31" outlineLevel="1">
      <c r="A31" s="26" t="s">
        <v>1396</v>
      </c>
      <c r="B31" s="41" t="s">
        <v>2606</v>
      </c>
      <c r="C31" s="26" t="s">
        <v>2605</v>
      </c>
      <c r="D31" s="26" t="s">
        <v>2671</v>
      </c>
      <c r="E31" s="32"/>
      <c r="F31" s="32"/>
      <c r="G31" s="32"/>
      <c r="H31" s="24"/>
      <c r="L31" s="24"/>
      <c r="M31" s="24"/>
    </row>
    <row r="32" outlineLevel="1">
      <c r="A32" s="26" t="s">
        <v>1397</v>
      </c>
      <c r="B32" s="41" t="s">
        <v>2601</v>
      </c>
      <c r="C32" s="26" t="s">
        <v>2602</v>
      </c>
      <c r="D32" s="26" t="s">
        <v>2672</v>
      </c>
      <c r="E32" s="32"/>
      <c r="F32" s="32"/>
      <c r="G32" s="32"/>
      <c r="H32" s="24"/>
      <c r="L32" s="24"/>
      <c r="M32" s="24"/>
    </row>
    <row r="33" ht="18.75">
      <c r="A33" s="38"/>
      <c r="B33" s="37" t="s">
        <v>1390</v>
      </c>
      <c r="C33" s="38"/>
      <c r="D33" s="38"/>
      <c r="E33" s="38"/>
      <c r="F33" s="38"/>
      <c r="G33" s="38"/>
      <c r="H33" s="24"/>
      <c r="L33" s="24"/>
      <c r="M33" s="24"/>
    </row>
    <row r="34"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75">
      <c r="A73" s="38"/>
      <c r="B73" s="37" t="s">
        <v>1412</v>
      </c>
      <c r="C73" s="38"/>
      <c r="D73" s="38"/>
      <c r="E73" s="38"/>
      <c r="F73" s="38"/>
      <c r="G73" s="38"/>
      <c r="H73" s="24"/>
    </row>
    <row r="74" customHeight="1">
      <c r="A74" s="45"/>
      <c r="B74" s="46" t="s">
        <v>756</v>
      </c>
      <c r="C74" s="45" t="s">
        <v>1469</v>
      </c>
      <c r="D74" s="45"/>
      <c r="E74" s="48"/>
      <c r="F74" s="48"/>
      <c r="G74" s="48"/>
      <c r="H74" s="56"/>
      <c r="I74" s="56"/>
      <c r="J74" s="56"/>
      <c r="K74" s="56"/>
      <c r="L74" s="56"/>
      <c r="M74" s="56"/>
      <c r="N74" s="56"/>
    </row>
    <row r="75">
      <c r="A75" s="26" t="s">
        <v>1438</v>
      </c>
      <c r="B75" s="26" t="s">
        <v>1456</v>
      </c>
      <c r="C75" s="263">
        <v>90.0864</v>
      </c>
      <c r="H75" s="24"/>
    </row>
    <row r="76">
      <c r="A76" s="26" t="s">
        <v>1439</v>
      </c>
      <c r="B76" s="26" t="s">
        <v>1467</v>
      </c>
      <c r="C76" s="263">
        <v>368.625</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2673</v>
      </c>
      <c r="C82" s="258">
        <v>0.0017218</v>
      </c>
      <c r="D82" s="258" t="str">
        <f>IF(C82="","","ND2")</f>
        <v>ND2</v>
      </c>
      <c r="E82" s="258" t="str">
        <f>IF(C82="","","ND2")</f>
        <v>ND2</v>
      </c>
      <c r="F82" s="258" t="str">
        <f>IF(C82="","","ND2")</f>
        <v>ND2</v>
      </c>
      <c r="G82" s="258">
        <f>IF(C82="","",C82)</f>
        <v>0.0017218</v>
      </c>
      <c r="H82" s="24"/>
    </row>
    <row r="83">
      <c r="A83" s="26" t="s">
        <v>1446</v>
      </c>
      <c r="B83" s="237" t="s">
        <v>2674</v>
      </c>
      <c r="C83" s="258">
        <v>0.00082835</v>
      </c>
      <c r="D83" s="258" t="str">
        <f>IF(C83="","","ND2")</f>
        <v>ND2</v>
      </c>
      <c r="E83" s="258" t="str">
        <f>IF(C83="","","ND2")</f>
        <v>ND2</v>
      </c>
      <c r="F83" s="258" t="str">
        <f>IF(C83="","","ND2")</f>
        <v>ND2</v>
      </c>
      <c r="G83" s="258">
        <f>IF(C83="","",C83)</f>
        <v>0.00082835</v>
      </c>
      <c r="H83" s="24"/>
    </row>
    <row r="84">
      <c r="A84" s="26" t="s">
        <v>1447</v>
      </c>
      <c r="B84" s="237" t="s">
        <v>2675</v>
      </c>
      <c r="C84" s="258">
        <v>0.00029191</v>
      </c>
      <c r="D84" s="258" t="str">
        <f>IF(C84="","","ND2")</f>
        <v>ND2</v>
      </c>
      <c r="E84" s="258" t="str">
        <f>IF(C84="","","ND2")</f>
        <v>ND2</v>
      </c>
      <c r="F84" s="258" t="str">
        <f>IF(C84="","","ND2")</f>
        <v>ND2</v>
      </c>
      <c r="G84" s="258">
        <f>IF(C84="","",C84)</f>
        <v>0.00029191</v>
      </c>
      <c r="H84" s="24"/>
    </row>
    <row r="85">
      <c r="A85" s="26" t="s">
        <v>1448</v>
      </c>
      <c r="B85" s="237" t="s">
        <v>2676</v>
      </c>
      <c r="C85" s="258">
        <v>0</v>
      </c>
      <c r="D85" s="258" t="str">
        <f>IF(C85="","","ND2")</f>
        <v>ND2</v>
      </c>
      <c r="E85" s="258" t="str">
        <f>IF(C85="","","ND2")</f>
        <v>ND2</v>
      </c>
      <c r="F85" s="258" t="str">
        <f>IF(C85="","","ND2")</f>
        <v>ND2</v>
      </c>
      <c r="G85" s="258">
        <f>IF(C85="","",C85)</f>
        <v>0</v>
      </c>
      <c r="H85" s="24"/>
    </row>
    <row r="86">
      <c r="A86" s="26" t="s">
        <v>1459</v>
      </c>
      <c r="B86" s="237" t="s">
        <v>2677</v>
      </c>
      <c r="C86" s="258">
        <v>0</v>
      </c>
      <c r="D86" s="258" t="str">
        <f>IF(C86="","","ND2")</f>
        <v>ND2</v>
      </c>
      <c r="E86" s="258" t="str">
        <f>IF(C86="","","ND2")</f>
        <v>ND2</v>
      </c>
      <c r="F86" s="258" t="str">
        <f>IF(C86="","","ND2")</f>
        <v>ND2</v>
      </c>
      <c r="G86" s="258">
        <f>IF(C86="","",C86)</f>
        <v>0</v>
      </c>
      <c r="H86" s="24"/>
    </row>
    <row r="87" outlineLevel="1">
      <c r="A87" s="26" t="s">
        <v>1449</v>
      </c>
      <c r="B87" s="26" t="s">
        <v>2678</v>
      </c>
      <c r="C87" s="258">
        <v>0.99715794</v>
      </c>
      <c r="D87" s="258" t="str">
        <f>IF(C87="","","ND2")</f>
        <v>ND2</v>
      </c>
      <c r="E87" s="258" t="str">
        <f>IF(C87="","","ND2")</f>
        <v>ND2</v>
      </c>
      <c r="F87" s="258" t="str">
        <f>IF(C87="","","ND2")</f>
        <v>ND2</v>
      </c>
      <c r="G87" s="258">
        <f>IF(C87="","",C87)</f>
        <v>0.99715794</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2022-02-08T08:50:25Z</dcterms:created>
  <dcterms:modified xsi:type="dcterms:W3CDTF">2022-02-08T08:50:25Z</dcterms:modified>
</cp:coreProperties>
</file>