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20" yWindow="480" windowWidth="17955" windowHeight="10455" tabRatio="755"/>
  </bookViews>
  <sheets>
    <sheet name="TOC" sheetId="64" r:id="rId1"/>
    <sheet name="Key figures" sheetId="2" r:id="rId2"/>
    <sheet name="Highlights 1" sheetId="3" r:id="rId3"/>
    <sheet name="Highlights 2" sheetId="4" r:id="rId4"/>
    <sheet name="Balance sheet" sheetId="5" r:id="rId5"/>
    <sheet name="Balance sheet Held for sale" sheetId="6" r:id="rId6"/>
    <sheet name="Insurance liabilities 1" sheetId="7" r:id="rId7"/>
    <sheet name="Insurance liabilities 2" sheetId="8" r:id="rId8"/>
    <sheet name="Insurance liabilities 3" sheetId="9" r:id="rId9"/>
    <sheet name="Insurance liabilities 4" sheetId="10" r:id="rId10"/>
    <sheet name="Pension expenses" sheetId="11" r:id="rId11"/>
    <sheet name="Income statement" sheetId="12" r:id="rId12"/>
    <sheet name="Operational result 1" sheetId="13" r:id="rId13"/>
    <sheet name="Operational result 2" sheetId="14" r:id="rId14"/>
    <sheet name="Reconciliation result" sheetId="15" r:id="rId15"/>
    <sheet name="Reconciliation expenses" sheetId="17" r:id="rId16"/>
    <sheet name="Reconciliation IFRS SII" sheetId="66" r:id="rId17"/>
    <sheet name="Expenses 1" sheetId="18" r:id="rId18"/>
    <sheet name="Expenses 2" sheetId="16" r:id="rId19"/>
    <sheet name="Comprehensive income" sheetId="19" r:id="rId20"/>
    <sheet name="Shareholders funds 1" sheetId="21" r:id="rId21"/>
    <sheet name="Shareholders funds 2" sheetId="22" r:id="rId22"/>
    <sheet name="Shareholders funds 3" sheetId="23" r:id="rId23"/>
    <sheet name="Shareholders funds 4" sheetId="24" r:id="rId24"/>
    <sheet name="Shareholders funds 5" sheetId="20" r:id="rId25"/>
    <sheet name="GIIPS exposure" sheetId="67" r:id="rId26"/>
    <sheet name="Number of shares" sheetId="25" r:id="rId27"/>
    <sheet name="Tier 1 capital eligibility" sheetId="27" r:id="rId28"/>
    <sheet name="Net capital generation" sheetId="28" r:id="rId29"/>
    <sheet name="Segment balance sheet 1" sheetId="29" r:id="rId30"/>
    <sheet name="Segment balance sheet 2" sheetId="30" r:id="rId31"/>
    <sheet name="Segment income statement 1" sheetId="31" r:id="rId32"/>
    <sheet name="Segment income statement 2" sheetId="32" r:id="rId33"/>
    <sheet name="Segment expenses 1" sheetId="33" r:id="rId34"/>
    <sheet name="Segment expenses 2" sheetId="34" r:id="rId35"/>
    <sheet name="Life 1" sheetId="35" r:id="rId36"/>
    <sheet name="Life 2" sheetId="36" r:id="rId37"/>
    <sheet name="Life 3" sheetId="37" r:id="rId38"/>
    <sheet name="GI 1" sheetId="38" r:id="rId39"/>
    <sheet name="GI 2" sheetId="39" r:id="rId40"/>
    <sheet name="AM 1" sheetId="40" r:id="rId41"/>
    <sheet name="AM 2" sheetId="41" r:id="rId42"/>
    <sheet name="Bank 1" sheetId="42" r:id="rId43"/>
    <sheet name="Bank 2" sheetId="43" r:id="rId44"/>
    <sheet name="Corporate and other 1" sheetId="44" r:id="rId45"/>
    <sheet name="Corporate and other 2" sheetId="45" r:id="rId46"/>
    <sheet name="Amstelhuys 1" sheetId="46" r:id="rId47"/>
    <sheet name="Amstelhuys 2" sheetId="47" r:id="rId48"/>
    <sheet name="Investments 1" sheetId="48" r:id="rId49"/>
    <sheet name="Investments 2" sheetId="49" r:id="rId50"/>
    <sheet name="Investments 3" sheetId="50" r:id="rId51"/>
    <sheet name="Assets 1" sheetId="51" r:id="rId52"/>
    <sheet name="Assets 2" sheetId="52" r:id="rId53"/>
    <sheet name="Liabilities 1" sheetId="53" r:id="rId54"/>
    <sheet name="Liabilities 2" sheetId="54" r:id="rId55"/>
    <sheet name="Equities" sheetId="55" r:id="rId56"/>
    <sheet name="Fixed income" sheetId="56" r:id="rId57"/>
    <sheet name="Real estate" sheetId="57" r:id="rId58"/>
    <sheet name="Mortgages" sheetId="58" r:id="rId59"/>
    <sheet name="Solvency II sensitivities" sheetId="59" r:id="rId60"/>
    <sheet name="Cash remittances and SF ratios" sheetId="60" r:id="rId61"/>
    <sheet name="Holding cash" sheetId="61" r:id="rId62"/>
  </sheets>
  <definedNames>
    <definedName name="Table.Captions" localSheetId="25">#REF!</definedName>
    <definedName name="Table.Captions" localSheetId="0">#REF!</definedName>
    <definedName name="Table.Captions">#REF!</definedName>
  </definedNames>
  <calcPr calcId="152511" calcOnSave="0"/>
</workbook>
</file>

<file path=xl/calcChain.xml><?xml version="1.0" encoding="utf-8"?>
<calcChain xmlns="http://schemas.openxmlformats.org/spreadsheetml/2006/main">
  <c r="C13" i="60" l="1"/>
  <c r="D14" i="67"/>
  <c r="D9" i="67"/>
  <c r="D14" i="23"/>
</calcChain>
</file>

<file path=xl/sharedStrings.xml><?xml version="1.0" encoding="utf-8"?>
<sst xmlns="http://schemas.openxmlformats.org/spreadsheetml/2006/main" count="1332" uniqueCount="738">
  <si>
    <t>Key figures</t>
  </si>
  <si>
    <t>Equities</t>
  </si>
  <si>
    <t>Fixed income</t>
  </si>
  <si>
    <t>Real estate</t>
  </si>
  <si>
    <t>Mortgages</t>
  </si>
  <si>
    <t>Highlights 1</t>
  </si>
  <si>
    <t>Highlights 2</t>
  </si>
  <si>
    <t>Balance sheet</t>
  </si>
  <si>
    <t>Insurance liabilities 1</t>
  </si>
  <si>
    <t>Insurance liabilities 2</t>
  </si>
  <si>
    <t>Insurance liabilities 3</t>
  </si>
  <si>
    <t>Insurance liabilities 4</t>
  </si>
  <si>
    <t>Pension expenses</t>
  </si>
  <si>
    <t>Income statement</t>
  </si>
  <si>
    <t>Operational result 1</t>
  </si>
  <si>
    <t>Operational result 2</t>
  </si>
  <si>
    <t>Expenses 1</t>
  </si>
  <si>
    <t>Expenses 2</t>
  </si>
  <si>
    <t>Segment balance sheet 1</t>
  </si>
  <si>
    <t>Segment balance sheet 2</t>
  </si>
  <si>
    <t>Segment income statement 1</t>
  </si>
  <si>
    <t>Segment income statement 2</t>
  </si>
  <si>
    <t>Segment expenses 1</t>
  </si>
  <si>
    <t>Segment expenses 2</t>
  </si>
  <si>
    <t>Life 1</t>
  </si>
  <si>
    <t>Life 2</t>
  </si>
  <si>
    <t>Life 3</t>
  </si>
  <si>
    <t>GI 1</t>
  </si>
  <si>
    <t>GI 2</t>
  </si>
  <si>
    <t>AM 1</t>
  </si>
  <si>
    <t>AM 2</t>
  </si>
  <si>
    <t>Bank 1</t>
  </si>
  <si>
    <t>Bank 2</t>
  </si>
  <si>
    <t>Amstelhuys 1</t>
  </si>
  <si>
    <t>Amstelhuys 2</t>
  </si>
  <si>
    <t>Investments 1</t>
  </si>
  <si>
    <t>Investments 2</t>
  </si>
  <si>
    <t>Assets 1</t>
  </si>
  <si>
    <t>Assets 2</t>
  </si>
  <si>
    <t>Liabilities 1</t>
  </si>
  <si>
    <t>Liabilities 2</t>
  </si>
  <si>
    <t>Investments 3</t>
  </si>
  <si>
    <t>Corporate and other 1</t>
  </si>
  <si>
    <t>Corporate and other 2</t>
  </si>
  <si>
    <t>Shareholders funds 1</t>
  </si>
  <si>
    <t>Shareholders funds 2</t>
  </si>
  <si>
    <t>Shareholders funds 3</t>
  </si>
  <si>
    <t>Shareholders funds 4</t>
  </si>
  <si>
    <t>Shareholders funds 5</t>
  </si>
  <si>
    <t>Balance sheet Held for sale</t>
  </si>
  <si>
    <r>
      <rPr>
        <b/>
        <sz val="11"/>
        <color rgb="FF000000"/>
        <rFont val="Calibri"/>
        <family val="2"/>
      </rPr>
      <t>Key figures</t>
    </r>
  </si>
  <si>
    <r>
      <rPr>
        <i/>
        <sz val="9"/>
        <color rgb="FF000000"/>
        <rFont val="Calibri"/>
        <family val="2"/>
      </rPr>
      <t>(in millions of euros)</t>
    </r>
  </si>
  <si>
    <r>
      <rPr>
        <sz val="9"/>
        <color rgb="FF000000"/>
        <rFont val="Calibri"/>
        <family val="2"/>
      </rPr>
      <t>H1 2016</t>
    </r>
  </si>
  <si>
    <r>
      <rPr>
        <sz val="9"/>
        <color rgb="FF000000"/>
        <rFont val="Calibri"/>
        <family val="2"/>
      </rPr>
      <t>FY 2015</t>
    </r>
  </si>
  <si>
    <r>
      <rPr>
        <sz val="9"/>
        <color rgb="FF000000"/>
        <rFont val="Calibri"/>
        <family val="2"/>
      </rPr>
      <t>FY 2014</t>
    </r>
  </si>
  <si>
    <r>
      <rPr>
        <sz val="9"/>
        <color rgb="FF000000"/>
        <rFont val="Calibri"/>
        <family val="2"/>
      </rPr>
      <t>FY 2013</t>
    </r>
  </si>
  <si>
    <r>
      <rPr>
        <sz val="9"/>
        <color rgb="FF000000"/>
        <rFont val="Calibri"/>
        <family val="2"/>
      </rPr>
      <t>Solvency II Standard formula (SF) ratio</t>
    </r>
  </si>
  <si>
    <r>
      <rPr>
        <sz val="9"/>
        <color rgb="FF000000"/>
        <rFont val="Calibri"/>
        <family val="2"/>
      </rPr>
      <t>n.a.</t>
    </r>
  </si>
  <si>
    <r>
      <rPr>
        <sz val="9"/>
        <color rgb="FF000000"/>
        <rFont val="Calibri"/>
        <family val="2"/>
      </rPr>
      <t>Gross operational result</t>
    </r>
  </si>
  <si>
    <r>
      <rPr>
        <sz val="9"/>
        <color rgb="FF000000"/>
        <rFont val="Calibri"/>
        <family val="2"/>
      </rPr>
      <t>Operational expenses</t>
    </r>
  </si>
  <si>
    <r>
      <rPr>
        <sz val="9"/>
        <color rgb="FF000000"/>
        <rFont val="Calibri"/>
        <family val="2"/>
      </rPr>
      <t>Customer centric dashboard score (AFM)</t>
    </r>
    <r>
      <rPr>
        <vertAlign val="superscript"/>
        <sz val="9"/>
        <color rgb="FF000000"/>
        <rFont val="Calibri"/>
        <family val="2"/>
      </rPr>
      <t>1</t>
    </r>
  </si>
  <si>
    <t>n.a.</t>
  </si>
  <si>
    <t xml:space="preserve">1. The customer centric dashboard score is only published once a year. </t>
  </si>
  <si>
    <r>
      <rPr>
        <b/>
        <sz val="11"/>
        <color rgb="FF000000"/>
        <rFont val="Calibri"/>
        <family val="2"/>
      </rPr>
      <t>Highlights</t>
    </r>
  </si>
  <si>
    <r>
      <rPr>
        <sz val="9"/>
        <color rgb="FF000000"/>
        <rFont val="Calibri"/>
        <family val="2"/>
      </rPr>
      <t>H1 2015</t>
    </r>
  </si>
  <si>
    <r>
      <rPr>
        <sz val="9"/>
        <color rgb="FF000000"/>
        <rFont val="Calibri"/>
        <family val="2"/>
      </rPr>
      <t>H1 2014</t>
    </r>
  </si>
  <si>
    <r>
      <rPr>
        <sz val="9"/>
        <color rgb="FF000000"/>
        <rFont val="Calibri"/>
        <family val="2"/>
      </rPr>
      <t>H1 2013</t>
    </r>
  </si>
  <si>
    <t>NAPI SII</t>
  </si>
  <si>
    <r>
      <rPr>
        <b/>
        <sz val="9"/>
        <color rgb="FF000000"/>
        <rFont val="Calibri"/>
        <family val="2"/>
      </rPr>
      <t>n.a.</t>
    </r>
  </si>
  <si>
    <r>
      <rPr>
        <sz val="9"/>
        <color rgb="FF000000"/>
        <rFont val="Calibri"/>
        <family val="2"/>
      </rPr>
      <t>Individual Life</t>
    </r>
  </si>
  <si>
    <r>
      <rPr>
        <sz val="9"/>
        <color rgb="FF000000"/>
        <rFont val="Calibri"/>
        <family val="2"/>
      </rPr>
      <t>Group DB</t>
    </r>
  </si>
  <si>
    <r>
      <rPr>
        <sz val="9"/>
        <color rgb="FF000000"/>
        <rFont val="Calibri"/>
        <family val="2"/>
      </rPr>
      <t>Group DC</t>
    </r>
  </si>
  <si>
    <r>
      <rPr>
        <b/>
        <sz val="9"/>
        <color rgb="FF000000"/>
        <rFont val="Calibri"/>
        <family val="2"/>
      </rPr>
      <t>Gross written premiums General Insurance</t>
    </r>
  </si>
  <si>
    <r>
      <rPr>
        <sz val="9"/>
        <color rgb="FF000000"/>
        <rFont val="Calibri"/>
        <family val="2"/>
      </rPr>
      <t>Property &amp; Casualty</t>
    </r>
  </si>
  <si>
    <r>
      <rPr>
        <sz val="9"/>
        <color rgb="FF000000"/>
        <rFont val="Calibri"/>
        <family val="2"/>
      </rPr>
      <t>Income protection</t>
    </r>
  </si>
  <si>
    <r>
      <rPr>
        <i/>
        <sz val="9"/>
        <color rgb="FF000000"/>
        <rFont val="Calibri"/>
        <family val="2"/>
      </rPr>
      <t>(in millions of euros, unless otherwise stated)</t>
    </r>
  </si>
  <si>
    <r>
      <rPr>
        <b/>
        <sz val="9"/>
        <color rgb="FF000000"/>
        <rFont val="Calibri"/>
        <family val="2"/>
      </rPr>
      <t>Funds under management</t>
    </r>
  </si>
  <si>
    <r>
      <rPr>
        <sz val="9"/>
        <color rgb="FF000000"/>
        <rFont val="Calibri"/>
        <family val="2"/>
      </rPr>
      <t>Retail</t>
    </r>
  </si>
  <si>
    <r>
      <rPr>
        <sz val="9"/>
        <color rgb="FF000000"/>
        <rFont val="Calibri"/>
        <family val="2"/>
      </rPr>
      <t>Institutional</t>
    </r>
  </si>
  <si>
    <r>
      <rPr>
        <b/>
        <sz val="9"/>
        <color rgb="FF000000"/>
        <rFont val="Calibri"/>
        <family val="2"/>
      </rPr>
      <t>Mortgage portfolio</t>
    </r>
  </si>
  <si>
    <r>
      <rPr>
        <b/>
        <sz val="9"/>
        <color rgb="FF000000"/>
        <rFont val="Calibri"/>
        <family val="2"/>
      </rPr>
      <t>Dividend per share</t>
    </r>
  </si>
  <si>
    <r>
      <rPr>
        <sz val="9"/>
        <color rgb="FF000000"/>
        <rFont val="Calibri"/>
        <family val="2"/>
      </rPr>
      <t>Stock dividend premium</t>
    </r>
  </si>
  <si>
    <r>
      <rPr>
        <sz val="9"/>
        <color rgb="FF000000"/>
        <rFont val="Calibri"/>
        <family val="2"/>
      </rPr>
      <t>Final dividend per share</t>
    </r>
  </si>
  <si>
    <r>
      <rPr>
        <sz val="9"/>
        <color rgb="FF000000"/>
        <rFont val="Calibri"/>
        <family val="2"/>
      </rPr>
      <t>Interim dividend per share</t>
    </r>
  </si>
  <si>
    <r>
      <rPr>
        <b/>
        <sz val="11"/>
        <color rgb="FF000000"/>
        <rFont val="Calibri"/>
        <family val="2"/>
      </rPr>
      <t>Consolidated statement of financial position</t>
    </r>
  </si>
  <si>
    <r>
      <rPr>
        <sz val="9"/>
        <color rgb="FF333333"/>
        <rFont val="Calibri"/>
        <family val="2"/>
      </rPr>
      <t>Goodwill</t>
    </r>
  </si>
  <si>
    <r>
      <rPr>
        <sz val="9"/>
        <color rgb="FF333333"/>
        <rFont val="Calibri"/>
        <family val="2"/>
      </rPr>
      <t>AVIF and other intangible assets</t>
    </r>
  </si>
  <si>
    <r>
      <rPr>
        <sz val="9"/>
        <color rgb="FF333333"/>
        <rFont val="Calibri"/>
        <family val="2"/>
      </rPr>
      <t>Deferred acquisition costs</t>
    </r>
  </si>
  <si>
    <r>
      <rPr>
        <sz val="9"/>
        <color rgb="FF333333"/>
        <rFont val="Calibri"/>
        <family val="2"/>
      </rPr>
      <t xml:space="preserve">Property and equipment </t>
    </r>
  </si>
  <si>
    <r>
      <rPr>
        <sz val="9"/>
        <color rgb="FF333333"/>
        <rFont val="Calibri"/>
        <family val="2"/>
      </rPr>
      <t>Investment property</t>
    </r>
  </si>
  <si>
    <r>
      <rPr>
        <sz val="9"/>
        <color rgb="FF333333"/>
        <rFont val="Calibri"/>
        <family val="2"/>
      </rPr>
      <t>Associates and joint ventures</t>
    </r>
  </si>
  <si>
    <r>
      <rPr>
        <sz val="9"/>
        <color rgb="FF333333"/>
        <rFont val="Calibri"/>
        <family val="2"/>
      </rPr>
      <t>Deferred tax assets</t>
    </r>
  </si>
  <si>
    <r>
      <rPr>
        <sz val="9"/>
        <color rgb="FF333333"/>
        <rFont val="Calibri"/>
        <family val="2"/>
      </rPr>
      <t>Debt securities</t>
    </r>
  </si>
  <si>
    <r>
      <rPr>
        <sz val="9"/>
        <color rgb="FF333333"/>
        <rFont val="Calibri"/>
        <family val="2"/>
      </rPr>
      <t>Equity securities</t>
    </r>
  </si>
  <si>
    <r>
      <rPr>
        <sz val="9"/>
        <color rgb="FF333333"/>
        <rFont val="Calibri"/>
        <family val="2"/>
      </rPr>
      <t>Derivatives</t>
    </r>
  </si>
  <si>
    <r>
      <rPr>
        <sz val="9"/>
        <color rgb="FF333333"/>
        <rFont val="Calibri"/>
        <family val="2"/>
      </rPr>
      <t>Loans at fair value through profit or loss</t>
    </r>
  </si>
  <si>
    <r>
      <rPr>
        <sz val="9"/>
        <color rgb="FF333333"/>
        <rFont val="Calibri"/>
        <family val="2"/>
      </rPr>
      <t>Loans and receivables at amortised cost</t>
    </r>
  </si>
  <si>
    <r>
      <rPr>
        <sz val="9"/>
        <color rgb="FF333333"/>
        <rFont val="Calibri"/>
        <family val="2"/>
      </rPr>
      <t>Investments at policyholders' risk</t>
    </r>
  </si>
  <si>
    <r>
      <rPr>
        <sz val="9"/>
        <color rgb="FF333333"/>
        <rFont val="Calibri"/>
        <family val="2"/>
      </rPr>
      <t>Third party interests in consolidated investment funds</t>
    </r>
  </si>
  <si>
    <r>
      <rPr>
        <sz val="9"/>
        <color rgb="FF333333"/>
        <rFont val="Calibri"/>
        <family val="2"/>
      </rPr>
      <t>Reinsurance assets</t>
    </r>
  </si>
  <si>
    <r>
      <rPr>
        <sz val="9"/>
        <color rgb="FF333333"/>
        <rFont val="Calibri"/>
        <family val="2"/>
      </rPr>
      <t>Receivables and other financial assets</t>
    </r>
  </si>
  <si>
    <r>
      <rPr>
        <sz val="9"/>
        <color rgb="FF333333"/>
        <rFont val="Calibri"/>
        <family val="2"/>
      </rPr>
      <t>Current tax assets</t>
    </r>
  </si>
  <si>
    <r>
      <rPr>
        <sz val="9"/>
        <color rgb="FF333333"/>
        <rFont val="Calibri"/>
        <family val="2"/>
      </rPr>
      <t>Accrued interest and prepayments</t>
    </r>
  </si>
  <si>
    <r>
      <rPr>
        <sz val="9"/>
        <color rgb="FF333333"/>
        <rFont val="Calibri"/>
        <family val="2"/>
      </rPr>
      <t>Cash and cash equivalents</t>
    </r>
  </si>
  <si>
    <r>
      <rPr>
        <sz val="9"/>
        <color rgb="FF333333"/>
        <rFont val="Calibri"/>
        <family val="2"/>
      </rPr>
      <t>Assets held for sale</t>
    </r>
  </si>
  <si>
    <r>
      <rPr>
        <b/>
        <sz val="9"/>
        <color rgb="FF000000"/>
        <rFont val="Calibri"/>
        <family val="2"/>
      </rPr>
      <t>Total assets</t>
    </r>
  </si>
  <si>
    <r>
      <rPr>
        <sz val="9"/>
        <color rgb="FF333333"/>
        <rFont val="Calibri"/>
        <family val="2"/>
      </rPr>
      <t>Total capital and reserves</t>
    </r>
  </si>
  <si>
    <r>
      <rPr>
        <sz val="9"/>
        <color rgb="FF333333"/>
        <rFont val="Calibri"/>
        <family val="2"/>
      </rPr>
      <t>Non-controlling interests</t>
    </r>
  </si>
  <si>
    <r>
      <rPr>
        <sz val="9"/>
        <color rgb="FF000000"/>
        <rFont val="Calibri"/>
        <family val="2"/>
      </rPr>
      <t>Total shareholders' funds</t>
    </r>
  </si>
  <si>
    <r>
      <rPr>
        <sz val="9"/>
        <color rgb="FF333333"/>
        <rFont val="Calibri"/>
        <family val="2"/>
      </rPr>
      <t>Insurance liabilities</t>
    </r>
  </si>
  <si>
    <r>
      <rPr>
        <sz val="9"/>
        <color rgb="FF333333"/>
        <rFont val="Calibri"/>
        <family val="2"/>
      </rPr>
      <t>Liabilities for investment contracts</t>
    </r>
  </si>
  <si>
    <r>
      <rPr>
        <sz val="9"/>
        <color rgb="FF333333"/>
        <rFont val="Calibri"/>
        <family val="2"/>
      </rPr>
      <t>Pension obligations</t>
    </r>
  </si>
  <si>
    <r>
      <rPr>
        <sz val="9"/>
        <color rgb="FF333333"/>
        <rFont val="Calibri"/>
        <family val="2"/>
      </rPr>
      <t>Provisions for other liabilities</t>
    </r>
  </si>
  <si>
    <r>
      <rPr>
        <sz val="9"/>
        <color rgb="FF333333"/>
        <rFont val="Calibri"/>
        <family val="2"/>
      </rPr>
      <t>Deferred tax liabilities</t>
    </r>
  </si>
  <si>
    <r>
      <rPr>
        <sz val="9"/>
        <color rgb="FF333333"/>
        <rFont val="Calibri"/>
        <family val="2"/>
      </rPr>
      <t>Current tax liabilities</t>
    </r>
  </si>
  <si>
    <r>
      <rPr>
        <sz val="9"/>
        <color rgb="FF333333"/>
        <rFont val="Calibri"/>
        <family val="2"/>
      </rPr>
      <t>Subordinated debt</t>
    </r>
  </si>
  <si>
    <r>
      <rPr>
        <sz val="9"/>
        <color rgb="FF333333"/>
        <rFont val="Calibri"/>
        <family val="2"/>
      </rPr>
      <t>Securitised mortgages loan notes</t>
    </r>
  </si>
  <si>
    <r>
      <rPr>
        <sz val="9"/>
        <color rgb="FF333333"/>
        <rFont val="Calibri"/>
        <family val="2"/>
      </rPr>
      <t>Other borrowings</t>
    </r>
  </si>
  <si>
    <r>
      <rPr>
        <sz val="9"/>
        <color rgb="FF333333"/>
        <rFont val="Calibri"/>
        <family val="2"/>
      </rPr>
      <t>Customer savings and deposits</t>
    </r>
  </si>
  <si>
    <r>
      <rPr>
        <sz val="9"/>
        <color rgb="FF333333"/>
        <rFont val="Calibri"/>
        <family val="2"/>
      </rPr>
      <t>Other financial liabilities</t>
    </r>
  </si>
  <si>
    <r>
      <rPr>
        <sz val="9"/>
        <color rgb="FF333333"/>
        <rFont val="Calibri"/>
        <family val="2"/>
      </rPr>
      <t>Other liabilities</t>
    </r>
  </si>
  <si>
    <r>
      <rPr>
        <sz val="9"/>
        <color rgb="FF000000"/>
        <rFont val="Calibri"/>
        <family val="2"/>
      </rPr>
      <t>Total liabilities</t>
    </r>
  </si>
  <si>
    <r>
      <rPr>
        <b/>
        <sz val="9"/>
        <color rgb="FF000000"/>
        <rFont val="Calibri"/>
        <family val="2"/>
      </rPr>
      <t>Total shareholders' funds and liabilities</t>
    </r>
  </si>
  <si>
    <r>
      <rPr>
        <b/>
        <sz val="11"/>
        <color rgb="FF000000"/>
        <rFont val="Calibri"/>
        <family val="2"/>
      </rPr>
      <t>Assets and liabilities relating to assets held for sale</t>
    </r>
  </si>
  <si>
    <r>
      <rPr>
        <sz val="9"/>
        <color rgb="FF000000"/>
        <rFont val="Calibri"/>
        <family val="2"/>
      </rPr>
      <t>Equity securities (private equity)</t>
    </r>
  </si>
  <si>
    <r>
      <rPr>
        <sz val="9"/>
        <color rgb="FF000000"/>
        <rFont val="Calibri"/>
        <family val="2"/>
      </rPr>
      <t>Derivatives related to life settlement</t>
    </r>
  </si>
  <si>
    <t>Total assets held for sale</t>
  </si>
  <si>
    <t>Total liabilities related to assets held for sale</t>
  </si>
  <si>
    <r>
      <rPr>
        <b/>
        <sz val="11"/>
        <color rgb="FF000000"/>
        <rFont val="Calibri"/>
        <family val="2"/>
      </rPr>
      <t>Insurance liabilities at H1 2016</t>
    </r>
  </si>
  <si>
    <r>
      <rPr>
        <sz val="9"/>
        <color rgb="FF000000"/>
        <rFont val="Calibri"/>
        <family val="2"/>
      </rPr>
      <t>Life</t>
    </r>
  </si>
  <si>
    <r>
      <rPr>
        <sz val="9"/>
        <color rgb="FF000000"/>
        <rFont val="Calibri"/>
        <family val="2"/>
      </rPr>
      <t>General</t>
    </r>
  </si>
  <si>
    <r>
      <rPr>
        <sz val="9"/>
        <color rgb="FF000000"/>
        <rFont val="Calibri"/>
        <family val="2"/>
      </rPr>
      <t>Total</t>
    </r>
  </si>
  <si>
    <r>
      <rPr>
        <sz val="9"/>
        <color rgb="FF000000"/>
        <rFont val="Calibri"/>
        <family val="2"/>
      </rPr>
      <t>Discretionary participating contracts</t>
    </r>
  </si>
  <si>
    <r>
      <rPr>
        <sz val="9"/>
        <color rgb="FF000000"/>
        <rFont val="Calibri"/>
        <family val="2"/>
      </rPr>
      <t>Non-discretionary participating contracts</t>
    </r>
  </si>
  <si>
    <r>
      <rPr>
        <sz val="9"/>
        <color rgb="FF000000"/>
        <rFont val="Calibri"/>
        <family val="2"/>
      </rPr>
      <t>Unit-linked non-participating contracts</t>
    </r>
  </si>
  <si>
    <r>
      <rPr>
        <sz val="9"/>
        <color rgb="FF000000"/>
        <rFont val="Calibri"/>
        <family val="2"/>
      </rPr>
      <t>Other non-participating contracts</t>
    </r>
  </si>
  <si>
    <r>
      <rPr>
        <sz val="9"/>
        <color rgb="FF000000"/>
        <rFont val="Calibri"/>
        <family val="2"/>
      </rPr>
      <t>Outstanding claims provisions</t>
    </r>
  </si>
  <si>
    <r>
      <rPr>
        <sz val="9"/>
        <color rgb="FF000000"/>
        <rFont val="Calibri"/>
        <family val="2"/>
      </rPr>
      <t>Provision for claims-handling expenses</t>
    </r>
  </si>
  <si>
    <r>
      <rPr>
        <sz val="9"/>
        <color rgb="FF000000"/>
        <rFont val="Calibri"/>
        <family val="2"/>
      </rPr>
      <t>Provision for claims incurred but not reported</t>
    </r>
  </si>
  <si>
    <r>
      <rPr>
        <sz val="9"/>
        <color rgb="FF000000"/>
        <rFont val="Calibri"/>
        <family val="2"/>
      </rPr>
      <t>Provision for unearned premiums</t>
    </r>
  </si>
  <si>
    <r>
      <rPr>
        <b/>
        <sz val="9"/>
        <color rgb="FF000000"/>
        <rFont val="Calibri"/>
        <family val="2"/>
      </rPr>
      <t>Total</t>
    </r>
  </si>
  <si>
    <r>
      <rPr>
        <b/>
        <sz val="11"/>
        <color rgb="FF000000"/>
        <rFont val="Calibri"/>
        <family val="2"/>
      </rPr>
      <t>Insurance liabilities at FY 2015</t>
    </r>
  </si>
  <si>
    <r>
      <rPr>
        <b/>
        <sz val="11"/>
        <color rgb="FF000000"/>
        <rFont val="Calibri"/>
        <family val="2"/>
      </rPr>
      <t>Statement of changes in life insurance business provisions</t>
    </r>
  </si>
  <si>
    <r>
      <rPr>
        <sz val="9"/>
        <color rgb="FF000000"/>
        <rFont val="Calibri"/>
        <family val="2"/>
      </rPr>
      <t>At 1 January</t>
    </r>
  </si>
  <si>
    <r>
      <rPr>
        <sz val="9"/>
        <color rgb="FF333333"/>
        <rFont val="Calibri"/>
        <family val="2"/>
      </rPr>
      <t>Provisions in respect of new business</t>
    </r>
  </si>
  <si>
    <r>
      <rPr>
        <sz val="9"/>
        <color rgb="FF333333"/>
        <rFont val="Calibri"/>
        <family val="2"/>
      </rPr>
      <t>Expected change in existing business provisions</t>
    </r>
  </si>
  <si>
    <r>
      <rPr>
        <sz val="9"/>
        <color rgb="FF333333"/>
        <rFont val="Calibri"/>
        <family val="2"/>
      </rPr>
      <t>Movement in longevity provision</t>
    </r>
  </si>
  <si>
    <r>
      <rPr>
        <sz val="9"/>
        <color rgb="FF333333"/>
        <rFont val="Calibri"/>
        <family val="2"/>
      </rPr>
      <t>Variance between actual and expected experience</t>
    </r>
  </si>
  <si>
    <r>
      <rPr>
        <sz val="9"/>
        <color rgb="FF333333"/>
        <rFont val="Calibri"/>
        <family val="2"/>
      </rPr>
      <t>Effect of operating assumption changes</t>
    </r>
  </si>
  <si>
    <r>
      <rPr>
        <sz val="9"/>
        <color rgb="FF333333"/>
        <rFont val="Calibri"/>
        <family val="2"/>
      </rPr>
      <t>-</t>
    </r>
  </si>
  <si>
    <r>
      <rPr>
        <sz val="9"/>
        <color rgb="FF333333"/>
        <rFont val="Calibri"/>
        <family val="2"/>
      </rPr>
      <t>Effect of economic assumption changes</t>
    </r>
  </si>
  <si>
    <r>
      <rPr>
        <sz val="9"/>
        <color rgb="FF333333"/>
        <rFont val="Calibri"/>
        <family val="2"/>
      </rPr>
      <t>Other movements recognised as expense</t>
    </r>
  </si>
  <si>
    <r>
      <rPr>
        <sz val="9"/>
        <color rgb="FF000000"/>
        <rFont val="Calibri"/>
        <family val="2"/>
      </rPr>
      <t>Change in liability recognised as expense</t>
    </r>
  </si>
  <si>
    <r>
      <rPr>
        <sz val="9"/>
        <color rgb="FF000000"/>
        <rFont val="Calibri"/>
        <family val="2"/>
      </rPr>
      <t>Other movements not recognised as expense</t>
    </r>
  </si>
  <si>
    <r>
      <rPr>
        <b/>
        <sz val="11"/>
        <color rgb="FF000000"/>
        <rFont val="Calibri"/>
        <family val="2"/>
      </rPr>
      <t>Statement of changes in general insurance provisions</t>
    </r>
  </si>
  <si>
    <r>
      <rPr>
        <sz val="9"/>
        <color rgb="FF333333"/>
        <rFont val="Calibri"/>
        <family val="2"/>
      </rPr>
      <t>Premiums written during the year</t>
    </r>
  </si>
  <si>
    <r>
      <rPr>
        <sz val="9"/>
        <color rgb="FF333333"/>
        <rFont val="Calibri"/>
        <family val="2"/>
      </rPr>
      <t>Premiums earned during the year</t>
    </r>
  </si>
  <si>
    <r>
      <rPr>
        <sz val="9"/>
        <color rgb="FF000000"/>
        <rFont val="Calibri"/>
        <family val="2"/>
      </rPr>
      <t>Movement in premium provision recognised as expense</t>
    </r>
  </si>
  <si>
    <r>
      <rPr>
        <sz val="9"/>
        <color rgb="FF5E6A71"/>
        <rFont val="Calibri"/>
        <family val="2"/>
      </rPr>
      <t>Effect of operating assumption changes</t>
    </r>
  </si>
  <si>
    <r>
      <rPr>
        <sz val="9"/>
        <color rgb="FF5E6A71"/>
        <rFont val="Calibri"/>
        <family val="2"/>
      </rPr>
      <t>Effect of economic assumption changes</t>
    </r>
  </si>
  <si>
    <r>
      <rPr>
        <sz val="9"/>
        <color rgb="FF5E6A71"/>
        <rFont val="Calibri"/>
        <family val="2"/>
      </rPr>
      <t>Claim losses and expenses incurred in the current year</t>
    </r>
  </si>
  <si>
    <r>
      <rPr>
        <sz val="9"/>
        <color rgb="FF5E6A71"/>
        <rFont val="Calibri"/>
        <family val="2"/>
      </rPr>
      <t>Movement in anticipated claim losses and expenses incurred in prior years</t>
    </r>
  </si>
  <si>
    <r>
      <rPr>
        <sz val="9"/>
        <color rgb="FF333333"/>
        <rFont val="Calibri"/>
        <family val="2"/>
      </rPr>
      <t>Incurred claims losses and expenses</t>
    </r>
  </si>
  <si>
    <r>
      <rPr>
        <sz val="9"/>
        <color rgb="FF5E6A71"/>
        <rFont val="Calibri"/>
        <family val="2"/>
      </rPr>
      <t>Payments made on claims incurred in the current year</t>
    </r>
  </si>
  <si>
    <r>
      <rPr>
        <sz val="9"/>
        <color rgb="FF5E6A71"/>
        <rFont val="Calibri"/>
        <family val="2"/>
      </rPr>
      <t>Payments made on claims incurred in prior years</t>
    </r>
  </si>
  <si>
    <r>
      <rPr>
        <sz val="9"/>
        <color rgb="FF5E6A71"/>
        <rFont val="Calibri"/>
        <family val="2"/>
      </rPr>
      <t>Recoveries on claim payments</t>
    </r>
  </si>
  <si>
    <r>
      <rPr>
        <sz val="9"/>
        <color rgb="FF333333"/>
        <rFont val="Calibri"/>
        <family val="2"/>
      </rPr>
      <t>Claims payments made in the year, net of recoveries</t>
    </r>
  </si>
  <si>
    <r>
      <rPr>
        <sz val="9"/>
        <color rgb="FF000000"/>
        <rFont val="Calibri"/>
        <family val="2"/>
      </rPr>
      <t>Movement in claims provision recognised as expense</t>
    </r>
  </si>
  <si>
    <r>
      <rPr>
        <sz val="9"/>
        <color rgb="FF000000"/>
        <rFont val="Calibri"/>
        <family val="2"/>
      </rPr>
      <t>Increase in provision due to passage of time recognised as expense</t>
    </r>
  </si>
  <si>
    <r>
      <rPr>
        <sz val="9"/>
        <color rgb="FF000000"/>
        <rFont val="Calibri"/>
        <family val="2"/>
      </rPr>
      <t>Transfer of liabilities to third party</t>
    </r>
  </si>
  <si>
    <t>Other gross movements</t>
  </si>
  <si>
    <r>
      <rPr>
        <b/>
        <sz val="11"/>
        <color rgb="FF000000"/>
        <rFont val="Calibri"/>
        <family val="2"/>
      </rPr>
      <t>Pension expenses</t>
    </r>
  </si>
  <si>
    <r>
      <rPr>
        <sz val="9"/>
        <color rgb="FF7E888D"/>
        <rFont val="Calibri"/>
        <family val="2"/>
      </rPr>
      <t>Current service cost</t>
    </r>
  </si>
  <si>
    <r>
      <rPr>
        <sz val="9"/>
        <color rgb="FF7E888D"/>
        <rFont val="Calibri"/>
        <family val="2"/>
      </rPr>
      <t xml:space="preserve">Net interest expense </t>
    </r>
  </si>
  <si>
    <r>
      <rPr>
        <sz val="9"/>
        <color rgb="FF5E6A71"/>
        <rFont val="Calibri"/>
        <family val="2"/>
      </rPr>
      <t>Pension expense for defined benefit plans</t>
    </r>
  </si>
  <si>
    <r>
      <rPr>
        <sz val="9"/>
        <color rgb="FF5E6A71"/>
        <rFont val="Calibri"/>
        <family val="2"/>
      </rPr>
      <t>Pension expense for defined contribution plans</t>
    </r>
  </si>
  <si>
    <r>
      <rPr>
        <sz val="9"/>
        <color rgb="FF333333"/>
        <rFont val="Calibri"/>
        <family val="2"/>
      </rPr>
      <t>Total pension expense recognised in the income statement</t>
    </r>
  </si>
  <si>
    <r>
      <rPr>
        <sz val="9"/>
        <color rgb="FF333333"/>
        <rFont val="Calibri"/>
        <family val="2"/>
      </rPr>
      <t>Investment income (gain)/loss</t>
    </r>
  </si>
  <si>
    <r>
      <rPr>
        <sz val="9"/>
        <color rgb="FF000000"/>
        <rFont val="Calibri"/>
        <family val="2"/>
      </rPr>
      <t>Total pension result recognised in the income statement</t>
    </r>
  </si>
  <si>
    <r>
      <rPr>
        <sz val="9"/>
        <color rgb="FF000000"/>
        <rFont val="Calibri"/>
        <family val="2"/>
      </rPr>
      <t>Actuarial (gains) and losses recognised in OCI</t>
    </r>
  </si>
  <si>
    <r>
      <rPr>
        <b/>
        <sz val="9"/>
        <color rgb="FF000000"/>
        <rFont val="Calibri"/>
        <family val="2"/>
      </rPr>
      <t xml:space="preserve">Total net pension result  </t>
    </r>
  </si>
  <si>
    <r>
      <rPr>
        <b/>
        <sz val="9"/>
        <color rgb="FF000000"/>
        <rFont val="Calibri"/>
        <family val="2"/>
      </rPr>
      <t>Net pension expense from discontinued operations</t>
    </r>
  </si>
  <si>
    <r>
      <rPr>
        <b/>
        <sz val="11"/>
        <color rgb="FF000000"/>
        <rFont val="Calibri"/>
        <family val="2"/>
      </rPr>
      <t>Consolidated income statement</t>
    </r>
  </si>
  <si>
    <r>
      <rPr>
        <sz val="9"/>
        <color rgb="FF5E6A71"/>
        <rFont val="Calibri"/>
        <family val="2"/>
      </rPr>
      <t>Gross written premiums</t>
    </r>
  </si>
  <si>
    <r>
      <rPr>
        <sz val="9"/>
        <color rgb="FF5E6A71"/>
        <rFont val="Calibri"/>
        <family val="2"/>
      </rPr>
      <t>Outward reinsurance premiums</t>
    </r>
  </si>
  <si>
    <r>
      <rPr>
        <sz val="9"/>
        <color rgb="FF333333"/>
        <rFont val="Calibri"/>
        <family val="2"/>
      </rPr>
      <t>Net written premiums</t>
    </r>
  </si>
  <si>
    <r>
      <rPr>
        <sz val="9"/>
        <color rgb="FF333333"/>
        <rFont val="Calibri"/>
        <family val="2"/>
      </rPr>
      <t>Change in unearned premiums provision</t>
    </r>
  </si>
  <si>
    <r>
      <rPr>
        <sz val="9"/>
        <color rgb="FF000000"/>
        <rFont val="Calibri"/>
        <family val="2"/>
      </rPr>
      <t>Net premiums earned</t>
    </r>
  </si>
  <si>
    <r>
      <rPr>
        <sz val="9"/>
        <color rgb="FF5E6A71"/>
        <rFont val="Calibri"/>
        <family val="2"/>
      </rPr>
      <t>Investment income</t>
    </r>
  </si>
  <si>
    <r>
      <rPr>
        <sz val="9"/>
        <color rgb="FF5E6A71"/>
        <rFont val="Calibri"/>
        <family val="2"/>
      </rPr>
      <t>Share of profit or loss after tax of associates</t>
    </r>
  </si>
  <si>
    <r>
      <rPr>
        <sz val="9"/>
        <color rgb="FF333333"/>
        <rFont val="Calibri"/>
        <family val="2"/>
      </rPr>
      <t>Net investment income</t>
    </r>
  </si>
  <si>
    <r>
      <rPr>
        <sz val="9"/>
        <color rgb="FF333333"/>
        <rFont val="Calibri"/>
        <family val="2"/>
      </rPr>
      <t>Fee and commission income</t>
    </r>
  </si>
  <si>
    <r>
      <rPr>
        <sz val="9"/>
        <color rgb="FF333333"/>
        <rFont val="Calibri"/>
        <family val="2"/>
      </rPr>
      <t>Other income</t>
    </r>
  </si>
  <si>
    <r>
      <rPr>
        <sz val="9"/>
        <color rgb="FF000000"/>
        <rFont val="Calibri"/>
        <family val="2"/>
      </rPr>
      <t>Total investment and other income</t>
    </r>
  </si>
  <si>
    <r>
      <rPr>
        <b/>
        <sz val="9"/>
        <color rgb="FF000000"/>
        <rFont val="Calibri"/>
        <family val="2"/>
      </rPr>
      <t>Total income</t>
    </r>
  </si>
  <si>
    <r>
      <rPr>
        <sz val="9"/>
        <color rgb="FF000000"/>
        <rFont val="Calibri"/>
        <family val="2"/>
      </rPr>
      <t>Net claims and benefits paid</t>
    </r>
  </si>
  <si>
    <r>
      <rPr>
        <sz val="9"/>
        <color rgb="FF000000"/>
        <rFont val="Calibri"/>
        <family val="2"/>
      </rPr>
      <t>Change in insurance liabilities</t>
    </r>
  </si>
  <si>
    <r>
      <rPr>
        <sz val="9"/>
        <color rgb="FF000000"/>
        <rFont val="Calibri"/>
        <family val="2"/>
      </rPr>
      <t>Charge to financial liability on behalf of third party interest in consolidated investment funds</t>
    </r>
  </si>
  <si>
    <r>
      <rPr>
        <sz val="9"/>
        <color rgb="FF000000"/>
        <rFont val="Calibri"/>
        <family val="2"/>
      </rPr>
      <t>Expenses relating to the acquisition of insurance, investment and other contracts</t>
    </r>
  </si>
  <si>
    <r>
      <rPr>
        <sz val="9"/>
        <color rgb="FF000000"/>
        <rFont val="Calibri"/>
        <family val="2"/>
      </rPr>
      <t>Finance costs</t>
    </r>
  </si>
  <si>
    <r>
      <rPr>
        <sz val="9"/>
        <color rgb="FF000000"/>
        <rFont val="Calibri"/>
        <family val="2"/>
      </rPr>
      <t>Other operating expenses</t>
    </r>
  </si>
  <si>
    <r>
      <rPr>
        <b/>
        <sz val="9"/>
        <color rgb="FF000000"/>
        <rFont val="Calibri"/>
        <family val="2"/>
      </rPr>
      <t>Total expenses</t>
    </r>
  </si>
  <si>
    <r>
      <rPr>
        <b/>
        <sz val="9"/>
        <color rgb="FF000000"/>
        <rFont val="Calibri"/>
        <family val="2"/>
      </rPr>
      <t>Result before tax from continuing operations</t>
    </r>
  </si>
  <si>
    <r>
      <rPr>
        <sz val="9"/>
        <color rgb="FF000000"/>
        <rFont val="Calibri"/>
        <family val="2"/>
      </rPr>
      <t>Income tax</t>
    </r>
  </si>
  <si>
    <r>
      <rPr>
        <sz val="9"/>
        <color rgb="FF000000"/>
        <rFont val="Calibri"/>
        <family val="2"/>
      </rPr>
      <t>Result after tax from discontinued operations</t>
    </r>
  </si>
  <si>
    <r>
      <rPr>
        <b/>
        <sz val="9"/>
        <color rgb="FF000000"/>
        <rFont val="Calibri"/>
        <family val="2"/>
      </rPr>
      <t>Net result</t>
    </r>
  </si>
  <si>
    <r>
      <rPr>
        <sz val="9"/>
        <color rgb="FF000000"/>
        <rFont val="Calibri"/>
        <family val="2"/>
      </rPr>
      <t>Attributable to:</t>
    </r>
  </si>
  <si>
    <r>
      <rPr>
        <sz val="9"/>
        <color rgb="FF333333"/>
        <rFont val="Calibri"/>
        <family val="2"/>
      </rPr>
      <t>Delta Lloyd NV shareholders</t>
    </r>
  </si>
  <si>
    <r>
      <rPr>
        <b/>
        <sz val="11"/>
        <color rgb="FF000000"/>
        <rFont val="Calibri"/>
        <family val="2"/>
      </rPr>
      <t>Operational and IFRS result</t>
    </r>
  </si>
  <si>
    <r>
      <rPr>
        <sz val="9"/>
        <color rgb="FF333333"/>
        <rFont val="Calibri"/>
        <family val="2"/>
      </rPr>
      <t>Operational technical result</t>
    </r>
  </si>
  <si>
    <r>
      <rPr>
        <sz val="9"/>
        <color rgb="FF5E6A71"/>
        <rFont val="Calibri"/>
        <family val="2"/>
      </rPr>
      <t>Life</t>
    </r>
  </si>
  <si>
    <r>
      <rPr>
        <sz val="9"/>
        <color rgb="FF5E6A71"/>
        <rFont val="Calibri"/>
        <family val="2"/>
      </rPr>
      <t>General Insurance</t>
    </r>
  </si>
  <si>
    <r>
      <rPr>
        <sz val="9"/>
        <color rgb="FF5E6A71"/>
        <rFont val="Calibri"/>
        <family val="2"/>
      </rPr>
      <t>Asset Management</t>
    </r>
  </si>
  <si>
    <r>
      <rPr>
        <sz val="9"/>
        <color rgb="FF5E6A71"/>
        <rFont val="Calibri"/>
        <family val="2"/>
      </rPr>
      <t>Bank</t>
    </r>
  </si>
  <si>
    <r>
      <rPr>
        <sz val="9"/>
        <color rgb="FF5E6A71"/>
        <rFont val="Calibri"/>
        <family val="2"/>
      </rPr>
      <t>Corporate and other activities</t>
    </r>
  </si>
  <si>
    <r>
      <rPr>
        <sz val="9"/>
        <color rgb="FF333333"/>
        <rFont val="Calibri"/>
        <family val="2"/>
      </rPr>
      <t>Investment spread</t>
    </r>
  </si>
  <si>
    <r>
      <rPr>
        <sz val="9"/>
        <color rgb="FF5E6A71"/>
        <rFont val="Calibri"/>
        <family val="2"/>
      </rPr>
      <t>Direct yield</t>
    </r>
  </si>
  <si>
    <r>
      <rPr>
        <sz val="9"/>
        <color rgb="FF5E6A71"/>
        <rFont val="Calibri"/>
        <family val="2"/>
      </rPr>
      <t>Cost of liabilities</t>
    </r>
  </si>
  <si>
    <r>
      <rPr>
        <b/>
        <sz val="9"/>
        <color rgb="FF000000"/>
        <rFont val="Calibri"/>
        <family val="2"/>
      </rPr>
      <t>Gross operational result</t>
    </r>
  </si>
  <si>
    <r>
      <rPr>
        <sz val="9"/>
        <color rgb="FF000000"/>
        <rFont val="Calibri"/>
        <family val="2"/>
      </rPr>
      <t>Market volatility</t>
    </r>
  </si>
  <si>
    <r>
      <rPr>
        <sz val="9"/>
        <color rgb="FF333333"/>
        <rFont val="Calibri"/>
        <family val="2"/>
      </rPr>
      <t>Movement assets</t>
    </r>
  </si>
  <si>
    <r>
      <rPr>
        <sz val="9"/>
        <color rgb="FF333333"/>
        <rFont val="Calibri"/>
        <family val="2"/>
      </rPr>
      <t>Movement liabilities</t>
    </r>
  </si>
  <si>
    <r>
      <rPr>
        <sz val="9"/>
        <color rgb="FF000000"/>
        <rFont val="Calibri"/>
        <family val="2"/>
      </rPr>
      <t>Provision onerous contracts for subsidiaries sold</t>
    </r>
  </si>
  <si>
    <r>
      <rPr>
        <sz val="9"/>
        <color rgb="FF000000"/>
        <rFont val="Calibri"/>
        <family val="2"/>
      </rPr>
      <t>Other</t>
    </r>
  </si>
  <si>
    <r>
      <rPr>
        <sz val="9"/>
        <color rgb="FF000000"/>
        <rFont val="Calibri"/>
        <family val="2"/>
      </rPr>
      <t>Tax and minority interests</t>
    </r>
  </si>
  <si>
    <r>
      <rPr>
        <b/>
        <sz val="9"/>
        <color rgb="FF000000"/>
        <rFont val="Calibri"/>
        <family val="2"/>
      </rPr>
      <t>Net IFRS result</t>
    </r>
  </si>
  <si>
    <r>
      <rPr>
        <b/>
        <sz val="11"/>
        <color rgb="FF000000"/>
        <rFont val="Calibri"/>
        <family val="2"/>
      </rPr>
      <t>Breakdown Direct yield</t>
    </r>
    <r>
      <rPr>
        <b/>
        <vertAlign val="superscript"/>
        <sz val="11"/>
        <color rgb="FF000000"/>
        <rFont val="Calibri"/>
        <family val="2"/>
      </rPr>
      <t>1,2</t>
    </r>
  </si>
  <si>
    <r>
      <rPr>
        <b/>
        <sz val="9"/>
        <color rgb="FF000000"/>
        <rFont val="Calibri"/>
        <family val="2"/>
      </rPr>
      <t>Fixed income</t>
    </r>
  </si>
  <si>
    <r>
      <rPr>
        <sz val="9"/>
        <color rgb="FF000000"/>
        <rFont val="Calibri"/>
        <family val="2"/>
      </rPr>
      <t>Coupon income</t>
    </r>
  </si>
  <si>
    <r>
      <rPr>
        <sz val="9"/>
        <color rgb="FF000000"/>
        <rFont val="Calibri"/>
        <family val="2"/>
      </rPr>
      <t>Portfolio</t>
    </r>
  </si>
  <si>
    <r>
      <rPr>
        <sz val="9"/>
        <color rgb="FF000000"/>
        <rFont val="Calibri"/>
        <family val="2"/>
      </rPr>
      <t>Direct yield (%)</t>
    </r>
  </si>
  <si>
    <r>
      <rPr>
        <b/>
        <sz val="9"/>
        <color rgb="FF000000"/>
        <rFont val="Calibri"/>
        <family val="2"/>
      </rPr>
      <t>Mortgages</t>
    </r>
  </si>
  <si>
    <r>
      <rPr>
        <sz val="9"/>
        <color rgb="FF000000"/>
        <rFont val="Calibri"/>
        <family val="2"/>
      </rPr>
      <t>Interest income</t>
    </r>
  </si>
  <si>
    <r>
      <rPr>
        <b/>
        <sz val="9"/>
        <color rgb="FF000000"/>
        <rFont val="Calibri"/>
        <family val="2"/>
      </rPr>
      <t>Equity</t>
    </r>
  </si>
  <si>
    <r>
      <rPr>
        <sz val="9"/>
        <color rgb="FF000000"/>
        <rFont val="Calibri"/>
        <family val="2"/>
      </rPr>
      <t>Dividend income</t>
    </r>
  </si>
  <si>
    <r>
      <rPr>
        <b/>
        <sz val="9"/>
        <color rgb="FF000000"/>
        <rFont val="Calibri"/>
        <family val="2"/>
      </rPr>
      <t>Property</t>
    </r>
  </si>
  <si>
    <r>
      <rPr>
        <sz val="9"/>
        <color rgb="FF000000"/>
        <rFont val="Calibri"/>
        <family val="2"/>
      </rPr>
      <t>Rental income</t>
    </r>
  </si>
  <si>
    <r>
      <rPr>
        <b/>
        <sz val="9"/>
        <color rgb="FF000000"/>
        <rFont val="Calibri"/>
        <family val="2"/>
      </rPr>
      <t>Cash</t>
    </r>
  </si>
  <si>
    <r>
      <rPr>
        <b/>
        <sz val="9"/>
        <color rgb="FF000000"/>
        <rFont val="Calibri"/>
        <family val="2"/>
      </rPr>
      <t>Direct Yield</t>
    </r>
  </si>
  <si>
    <r>
      <rPr>
        <b/>
        <sz val="9"/>
        <color rgb="FF000000"/>
        <rFont val="Calibri"/>
        <family val="2"/>
      </rPr>
      <t>Total Direct Yield %</t>
    </r>
  </si>
  <si>
    <t>1. Direct yield percentage is annualised on a linear basis</t>
  </si>
  <si>
    <t>2. Excluding DL Germany and DL Bank Belgium</t>
  </si>
  <si>
    <r>
      <rPr>
        <b/>
        <sz val="11"/>
        <color rgb="FF000000"/>
        <rFont val="Calibri"/>
        <family val="2"/>
      </rPr>
      <t>Reconciliation of the result</t>
    </r>
  </si>
  <si>
    <r>
      <rPr>
        <sz val="9"/>
        <color rgb="FF333333"/>
        <rFont val="Calibri"/>
        <family val="2"/>
      </rPr>
      <t>Operational result after tax and non-controlling interests</t>
    </r>
  </si>
  <si>
    <r>
      <rPr>
        <sz val="9"/>
        <color rgb="FF333333"/>
        <rFont val="Calibri"/>
        <family val="2"/>
      </rPr>
      <t>Income tax</t>
    </r>
  </si>
  <si>
    <r>
      <rPr>
        <sz val="9"/>
        <color rgb="FF000000"/>
        <rFont val="Calibri"/>
        <family val="2"/>
      </rPr>
      <t>Operational result before tax and non-controlling interests</t>
    </r>
  </si>
  <si>
    <r>
      <rPr>
        <sz val="9"/>
        <color rgb="FF000000"/>
        <rFont val="Calibri"/>
        <family val="2"/>
      </rPr>
      <t>Movement assets</t>
    </r>
  </si>
  <si>
    <r>
      <rPr>
        <sz val="9"/>
        <color rgb="FF000000"/>
        <rFont val="Calibri"/>
        <family val="2"/>
      </rPr>
      <t>Movement liabilities</t>
    </r>
  </si>
  <si>
    <r>
      <rPr>
        <sz val="9"/>
        <color rgb="FF000000"/>
        <rFont val="Calibri"/>
        <family val="2"/>
      </rPr>
      <t>Change in provision onerous contracts for subsidiaries sold</t>
    </r>
  </si>
  <si>
    <r>
      <rPr>
        <b/>
        <sz val="11"/>
        <color rgb="FF000000"/>
        <rFont val="Calibri"/>
        <family val="2"/>
      </rPr>
      <t>Management cost base per segment</t>
    </r>
  </si>
  <si>
    <r>
      <rPr>
        <sz val="9"/>
        <color rgb="FF000000"/>
        <rFont val="Calibri"/>
        <family val="2"/>
      </rPr>
      <t>Life Insurance</t>
    </r>
  </si>
  <si>
    <r>
      <rPr>
        <sz val="9"/>
        <color rgb="FF000000"/>
        <rFont val="Calibri"/>
        <family val="2"/>
      </rPr>
      <t>General Insurance</t>
    </r>
  </si>
  <si>
    <r>
      <rPr>
        <sz val="9"/>
        <color rgb="FF000000"/>
        <rFont val="Calibri"/>
        <family val="2"/>
      </rPr>
      <t>Bank</t>
    </r>
  </si>
  <si>
    <r>
      <rPr>
        <sz val="9"/>
        <color rgb="FF000000"/>
        <rFont val="Calibri"/>
        <family val="2"/>
      </rPr>
      <t>Asset Management</t>
    </r>
  </si>
  <si>
    <r>
      <rPr>
        <sz val="9"/>
        <color rgb="FF000000"/>
        <rFont val="Calibri"/>
        <family val="2"/>
      </rPr>
      <t>Corporate and other activities</t>
    </r>
  </si>
  <si>
    <r>
      <rPr>
        <b/>
        <sz val="11"/>
        <color rgb="FF000000"/>
        <rFont val="Calibri"/>
        <family val="2"/>
      </rPr>
      <t xml:space="preserve">Reconciliation IFRS operational costs to other operating expenses </t>
    </r>
  </si>
  <si>
    <r>
      <rPr>
        <sz val="9"/>
        <color rgb="FF333333"/>
        <rFont val="Calibri"/>
        <family val="2"/>
      </rPr>
      <t>Total other operating expenses*</t>
    </r>
  </si>
  <si>
    <r>
      <rPr>
        <sz val="9"/>
        <color rgb="FF333333"/>
        <rFont val="Calibri"/>
        <family val="2"/>
      </rPr>
      <t>Operating expenses Delta Lloyd Bank Belgium</t>
    </r>
  </si>
  <si>
    <r>
      <rPr>
        <sz val="9"/>
        <color rgb="FF000000"/>
        <rFont val="Calibri"/>
        <family val="2"/>
      </rPr>
      <t>Allocated to expenses relating to the acquisition of insurance and investment contracts</t>
    </r>
  </si>
  <si>
    <r>
      <rPr>
        <sz val="9"/>
        <color rgb="FF000000"/>
        <rFont val="Calibri"/>
        <family val="2"/>
      </rPr>
      <t>Movement in other provisions</t>
    </r>
  </si>
  <si>
    <r>
      <rPr>
        <sz val="9"/>
        <color rgb="FF000000"/>
        <rFont val="Calibri"/>
        <family val="2"/>
      </rPr>
      <t>Non-operational costs</t>
    </r>
  </si>
  <si>
    <r>
      <rPr>
        <b/>
        <sz val="9"/>
        <color rgb="FF000000"/>
        <rFont val="Calibri"/>
        <family val="2"/>
      </rPr>
      <t>Management cost base</t>
    </r>
  </si>
  <si>
    <r>
      <rPr>
        <sz val="8"/>
        <color rgb="FF7E888D"/>
        <rFont val="Calibri"/>
        <family val="2"/>
      </rPr>
      <t>* See section 2.2 'Consolidated Income Statement' of the Interim financial report.</t>
    </r>
  </si>
  <si>
    <r>
      <rPr>
        <b/>
        <sz val="11"/>
        <color rgb="FF000000"/>
        <rFont val="Calibri"/>
        <family val="2"/>
      </rPr>
      <t>Other operating expenses</t>
    </r>
  </si>
  <si>
    <r>
      <rPr>
        <sz val="9"/>
        <color rgb="FF000000"/>
        <rFont val="Calibri"/>
        <family val="2"/>
      </rPr>
      <t>Staff costs and other employee-related expenditures</t>
    </r>
  </si>
  <si>
    <r>
      <rPr>
        <sz val="9"/>
        <color rgb="FF000000"/>
        <rFont val="Calibri"/>
        <family val="2"/>
      </rPr>
      <t>Amortisation of intangible fixed assets</t>
    </r>
  </si>
  <si>
    <r>
      <rPr>
        <sz val="9"/>
        <color rgb="FF000000"/>
        <rFont val="Calibri"/>
        <family val="2"/>
      </rPr>
      <t>Depreciation on property and equipment</t>
    </r>
  </si>
  <si>
    <r>
      <rPr>
        <sz val="9"/>
        <color rgb="FF000000"/>
        <rFont val="Calibri"/>
        <family val="2"/>
      </rPr>
      <t>Operating expenses</t>
    </r>
  </si>
  <si>
    <r>
      <rPr>
        <sz val="9"/>
        <color rgb="FF000000"/>
        <rFont val="Calibri"/>
        <family val="2"/>
      </rPr>
      <t>Impairment of receivables</t>
    </r>
  </si>
  <si>
    <r>
      <rPr>
        <sz val="9"/>
        <color rgb="FF000000"/>
        <rFont val="Calibri"/>
        <family val="2"/>
      </rPr>
      <t>Reversal of impairment of receivables</t>
    </r>
  </si>
  <si>
    <r>
      <rPr>
        <sz val="9"/>
        <color rgb="FF000000"/>
        <rFont val="Calibri"/>
        <family val="2"/>
      </rPr>
      <t>Allocated to expenses relating to the acquisition of insurance, investment and other contracts</t>
    </r>
  </si>
  <si>
    <r>
      <rPr>
        <b/>
        <sz val="9"/>
        <color rgb="FF000000"/>
        <rFont val="Calibri"/>
        <family val="2"/>
      </rPr>
      <t>Total other operating expenses</t>
    </r>
  </si>
  <si>
    <r>
      <rPr>
        <b/>
        <sz val="11"/>
        <color rgb="FF000000"/>
        <rFont val="Calibri"/>
        <family val="2"/>
      </rPr>
      <t>Consolidated statement of comprehensive income</t>
    </r>
  </si>
  <si>
    <r>
      <rPr>
        <sz val="9"/>
        <color rgb="FF000000"/>
        <rFont val="Calibri"/>
        <family val="2"/>
      </rPr>
      <t>Net result</t>
    </r>
  </si>
  <si>
    <r>
      <rPr>
        <sz val="9"/>
        <color rgb="FF5E6A71"/>
        <rFont val="Calibri"/>
        <family val="2"/>
      </rPr>
      <t>Actuarial gains and losses (pension obligations)</t>
    </r>
  </si>
  <si>
    <r>
      <rPr>
        <sz val="9"/>
        <color rgb="FF5E6A71"/>
        <rFont val="Calibri"/>
        <family val="2"/>
      </rPr>
      <t>Transfer of actuarial gains and losses relating to DPF contracts to provisions</t>
    </r>
  </si>
  <si>
    <r>
      <rPr>
        <sz val="9"/>
        <color rgb="FF333333"/>
        <rFont val="Calibri"/>
        <family val="2"/>
      </rPr>
      <t>Income tax relating to items that will not be reclassified</t>
    </r>
  </si>
  <si>
    <r>
      <rPr>
        <sz val="9"/>
        <color rgb="FF5E6A71"/>
        <rFont val="Calibri"/>
        <family val="2"/>
      </rPr>
      <t>Total items that will not be reclassified to income statement</t>
    </r>
  </si>
  <si>
    <r>
      <rPr>
        <sz val="9"/>
        <color rgb="FF5E6A71"/>
        <rFont val="Calibri"/>
        <family val="2"/>
      </rPr>
      <t>Changes in value of financial instruments available for sale*</t>
    </r>
  </si>
  <si>
    <r>
      <rPr>
        <sz val="9"/>
        <color rgb="FF5E6A71"/>
        <rFont val="Calibri"/>
        <family val="2"/>
      </rPr>
      <t>Transfer of available for sale relating to DPF contracts to provisions</t>
    </r>
  </si>
  <si>
    <r>
      <rPr>
        <sz val="9"/>
        <color rgb="FF5E6A71"/>
        <rFont val="Calibri"/>
        <family val="2"/>
      </rPr>
      <t>Fair value adjustments associates**</t>
    </r>
  </si>
  <si>
    <r>
      <rPr>
        <sz val="9"/>
        <color rgb="FF5E6A71"/>
        <rFont val="Calibri"/>
        <family val="2"/>
      </rPr>
      <t>Fair value adjustments due to micro hedge debt securities available for sale</t>
    </r>
  </si>
  <si>
    <r>
      <rPr>
        <sz val="9"/>
        <color rgb="FF5E6A71"/>
        <rFont val="Calibri"/>
        <family val="2"/>
      </rPr>
      <t>Income tax relating to items that may be reclassified</t>
    </r>
  </si>
  <si>
    <r>
      <rPr>
        <sz val="9"/>
        <color rgb="FF5E6A71"/>
        <rFont val="Calibri"/>
        <family val="2"/>
      </rPr>
      <t>-</t>
    </r>
  </si>
  <si>
    <r>
      <rPr>
        <sz val="9"/>
        <color rgb="FF333333"/>
        <rFont val="Calibri"/>
        <family val="2"/>
      </rPr>
      <t>Total items that may be reclassified subsequently to income statement</t>
    </r>
  </si>
  <si>
    <r>
      <rPr>
        <sz val="9"/>
        <color rgb="FF000000"/>
        <rFont val="Calibri"/>
        <family val="2"/>
      </rPr>
      <t>Total amount recognised directly in equity</t>
    </r>
  </si>
  <si>
    <r>
      <rPr>
        <b/>
        <sz val="9"/>
        <color rgb="FF000000"/>
        <rFont val="Calibri"/>
        <family val="2"/>
      </rPr>
      <t>Total comprehensive income</t>
    </r>
  </si>
  <si>
    <r>
      <rPr>
        <sz val="9"/>
        <color rgb="FF5E6A71"/>
        <rFont val="Calibri"/>
        <family val="2"/>
      </rPr>
      <t>* Realised gains/losses on revaluations of financial instruments available for sale, impairment losses and reversal of impairment losses transferred to income statement are part of changes in value of financial instruments available for sale. For disclosure on impairment losses and reversal of impairment see section 2.7.2 'Segment information' of the Annual report.</t>
    </r>
  </si>
  <si>
    <r>
      <rPr>
        <sz val="9"/>
        <color rgb="FF5E6A71"/>
        <rFont val="Calibri"/>
        <family val="2"/>
      </rPr>
      <t>** Including the effect of realised gains and losses reported in the income statement.</t>
    </r>
  </si>
  <si>
    <r>
      <rPr>
        <b/>
        <sz val="11"/>
        <color rgb="FF000000"/>
        <rFont val="Calibri"/>
        <family val="2"/>
      </rPr>
      <t>Consolidated statement of changes in shareholders' fund for the first half</t>
    </r>
  </si>
  <si>
    <r>
      <rPr>
        <sz val="9"/>
        <color rgb="FF000000"/>
        <rFont val="Calibri"/>
        <family val="2"/>
      </rPr>
      <t>Ordinary share capital</t>
    </r>
  </si>
  <si>
    <r>
      <rPr>
        <sz val="9"/>
        <color rgb="FF000000"/>
        <rFont val="Calibri"/>
        <family val="2"/>
      </rPr>
      <t>Share premium</t>
    </r>
  </si>
  <si>
    <r>
      <rPr>
        <sz val="9"/>
        <color rgb="FF000000"/>
        <rFont val="Calibri"/>
        <family val="2"/>
      </rPr>
      <t>Revalu-ation reserves</t>
    </r>
  </si>
  <si>
    <r>
      <rPr>
        <sz val="9"/>
        <color rgb="FF000000"/>
        <rFont val="Calibri"/>
        <family val="2"/>
      </rPr>
      <t>Other reserves</t>
    </r>
  </si>
  <si>
    <r>
      <rPr>
        <sz val="9"/>
        <color rgb="FF000000"/>
        <rFont val="Calibri"/>
        <family val="2"/>
      </rPr>
      <t>Equity compen-sation plan</t>
    </r>
  </si>
  <si>
    <r>
      <rPr>
        <sz val="9"/>
        <color rgb="FF000000"/>
        <rFont val="Calibri"/>
        <family val="2"/>
      </rPr>
      <t>Treasury shares</t>
    </r>
  </si>
  <si>
    <r>
      <rPr>
        <sz val="9"/>
        <color rgb="FF000000"/>
        <rFont val="Calibri"/>
        <family val="2"/>
      </rPr>
      <t>Retained earnings</t>
    </r>
  </si>
  <si>
    <r>
      <rPr>
        <sz val="9"/>
        <color rgb="FF000000"/>
        <rFont val="Calibri"/>
        <family val="2"/>
      </rPr>
      <t>Total capital and reserves *</t>
    </r>
  </si>
  <si>
    <r>
      <rPr>
        <sz val="9"/>
        <color rgb="FF000000"/>
        <rFont val="Calibri"/>
        <family val="2"/>
      </rPr>
      <t>Non-controlling interests</t>
    </r>
  </si>
  <si>
    <r>
      <rPr>
        <sz val="9"/>
        <color rgb="FF000000"/>
        <rFont val="Calibri"/>
        <family val="2"/>
      </rPr>
      <t>At 1 January 2015</t>
    </r>
  </si>
  <si>
    <r>
      <rPr>
        <sz val="9"/>
        <color rgb="FF000000"/>
        <rFont val="Calibri"/>
        <family val="2"/>
      </rPr>
      <t>Total other comprehensive income</t>
    </r>
  </si>
  <si>
    <r>
      <rPr>
        <sz val="9"/>
        <color rgb="FF000000"/>
        <rFont val="Calibri"/>
        <family val="2"/>
      </rPr>
      <t>-</t>
    </r>
  </si>
  <si>
    <r>
      <rPr>
        <sz val="9"/>
        <color rgb="FF000000"/>
        <rFont val="Calibri"/>
        <family val="2"/>
      </rPr>
      <t>Result for the period</t>
    </r>
  </si>
  <si>
    <r>
      <rPr>
        <sz val="9"/>
        <color rgb="FF000000"/>
        <rFont val="Calibri"/>
        <family val="2"/>
      </rPr>
      <t>Final dividend payment 2014</t>
    </r>
  </si>
  <si>
    <r>
      <rPr>
        <sz val="9"/>
        <color rgb="FF000000"/>
        <rFont val="Calibri"/>
        <family val="2"/>
      </rPr>
      <t>Non-controlling interests in dividend payment 2015</t>
    </r>
  </si>
  <si>
    <r>
      <rPr>
        <sz val="9"/>
        <color rgb="FF000000"/>
        <rFont val="Calibri"/>
        <family val="2"/>
      </rPr>
      <t>Issue share capital</t>
    </r>
  </si>
  <si>
    <r>
      <rPr>
        <sz val="9"/>
        <color rgb="FF000000"/>
        <rFont val="Calibri"/>
        <family val="2"/>
      </rPr>
      <t>Change treasury shares</t>
    </r>
  </si>
  <si>
    <r>
      <rPr>
        <sz val="9"/>
        <color rgb="FF000000"/>
        <rFont val="Calibri"/>
        <family val="2"/>
      </rPr>
      <t>Conditional shares granted</t>
    </r>
  </si>
  <si>
    <r>
      <rPr>
        <sz val="9"/>
        <color rgb="FF000000"/>
        <rFont val="Calibri"/>
        <family val="2"/>
      </rPr>
      <t>Reclassification between equity classes</t>
    </r>
  </si>
  <si>
    <r>
      <rPr>
        <b/>
        <sz val="9"/>
        <color rgb="FF000000"/>
        <rFont val="Calibri"/>
        <family val="2"/>
      </rPr>
      <t>At 30 June 2015</t>
    </r>
  </si>
  <si>
    <r>
      <rPr>
        <sz val="9"/>
        <color rgb="FF000000"/>
        <rFont val="Calibri"/>
        <family val="2"/>
      </rPr>
      <t>At 1 January 2016</t>
    </r>
  </si>
  <si>
    <r>
      <rPr>
        <sz val="9"/>
        <color rgb="FF000000"/>
        <rFont val="Calibri"/>
        <family val="2"/>
      </rPr>
      <t>Non-controlling interests in dividend payment 2016</t>
    </r>
  </si>
  <si>
    <t>Reclassification between equity classes</t>
  </si>
  <si>
    <r>
      <rPr>
        <b/>
        <sz val="9"/>
        <color rgb="FF000000"/>
        <rFont val="Calibri"/>
        <family val="2"/>
      </rPr>
      <t>At 30 June 2016</t>
    </r>
  </si>
  <si>
    <r>
      <rPr>
        <sz val="9"/>
        <color rgb="FF5E6A71"/>
        <rFont val="Calibri"/>
        <family val="2"/>
      </rPr>
      <t>*Attributable to Delta Lloyd NV shareholders.</t>
    </r>
  </si>
  <si>
    <r>
      <rPr>
        <b/>
        <sz val="11"/>
        <color rgb="FF000000"/>
        <rFont val="Calibri"/>
        <family val="2"/>
      </rPr>
      <t>Shareholders' funds development</t>
    </r>
  </si>
  <si>
    <r>
      <rPr>
        <sz val="9"/>
        <color rgb="FF000000"/>
        <rFont val="Calibri"/>
        <family val="2"/>
      </rPr>
      <t>AFS equity securities</t>
    </r>
  </si>
  <si>
    <r>
      <rPr>
        <sz val="9"/>
        <color rgb="FF000000"/>
        <rFont val="Calibri"/>
        <family val="2"/>
      </rPr>
      <t>AFS debt securities</t>
    </r>
  </si>
  <si>
    <r>
      <rPr>
        <sz val="9"/>
        <color rgb="FF000000"/>
        <rFont val="Calibri"/>
        <family val="2"/>
      </rPr>
      <t>Participation and other reserves (incl. share capital)</t>
    </r>
  </si>
  <si>
    <r>
      <rPr>
        <sz val="9"/>
        <color rgb="FF000000"/>
        <rFont val="Calibri"/>
        <family val="2"/>
      </rPr>
      <t>OCI Pension reserve</t>
    </r>
  </si>
  <si>
    <r>
      <rPr>
        <sz val="9"/>
        <color rgb="FF000000"/>
        <rFont val="Calibri"/>
        <family val="2"/>
      </rPr>
      <t>Dividend paid</t>
    </r>
  </si>
  <si>
    <t>End of period</t>
  </si>
  <si>
    <r>
      <rPr>
        <b/>
        <sz val="11"/>
        <color rgb="FF000000"/>
        <rFont val="Calibri"/>
        <family val="2"/>
      </rPr>
      <t>Tangible shareholders' funds</t>
    </r>
  </si>
  <si>
    <r>
      <rPr>
        <sz val="9"/>
        <color rgb="FF000000"/>
        <rFont val="Calibri"/>
        <family val="2"/>
      </rPr>
      <t>Shareholders' funds (after non-controlling interests)</t>
    </r>
  </si>
  <si>
    <r>
      <rPr>
        <sz val="9"/>
        <color rgb="FF000000"/>
        <rFont val="Calibri"/>
        <family val="2"/>
      </rPr>
      <t>Goodwill</t>
    </r>
  </si>
  <si>
    <r>
      <rPr>
        <sz val="9"/>
        <color rgb="FF000000"/>
        <rFont val="Calibri"/>
        <family val="2"/>
      </rPr>
      <t>Value of business acquired / other</t>
    </r>
  </si>
  <si>
    <r>
      <rPr>
        <b/>
        <sz val="9"/>
        <color rgb="FF000000"/>
        <rFont val="Calibri"/>
        <family val="2"/>
      </rPr>
      <t>Tangible shareholders' funds</t>
    </r>
  </si>
  <si>
    <r>
      <rPr>
        <sz val="9"/>
        <color rgb="FF000000"/>
        <rFont val="Calibri"/>
        <family val="2"/>
      </rPr>
      <t>Deferred acquisition costs</t>
    </r>
  </si>
  <si>
    <r>
      <rPr>
        <b/>
        <sz val="9"/>
        <color rgb="FF000000"/>
        <rFont val="Calibri"/>
        <family val="2"/>
      </rPr>
      <t>Tangible shareholders' funds (excl. DAC)</t>
    </r>
  </si>
  <si>
    <r>
      <rPr>
        <b/>
        <sz val="11"/>
        <color rgb="FF000000"/>
        <rFont val="Calibri"/>
        <family val="2"/>
      </rPr>
      <t>Movement in shareholders' funds explained at H1 2016</t>
    </r>
  </si>
  <si>
    <r>
      <rPr>
        <sz val="9"/>
        <color rgb="FF000000"/>
        <rFont val="Calibri"/>
        <family val="2"/>
      </rPr>
      <t>Result</t>
    </r>
  </si>
  <si>
    <r>
      <rPr>
        <sz val="9"/>
        <color rgb="FF000000"/>
        <rFont val="Calibri"/>
        <family val="2"/>
      </rPr>
      <t>Comprehensive Income</t>
    </r>
  </si>
  <si>
    <r>
      <rPr>
        <sz val="9"/>
        <color rgb="FF000000"/>
        <rFont val="Calibri"/>
        <family val="2"/>
      </rPr>
      <t>Subtotal</t>
    </r>
  </si>
  <si>
    <r>
      <rPr>
        <sz val="9"/>
        <color rgb="FF333333"/>
        <rFont val="Calibri"/>
        <family val="2"/>
      </rPr>
      <t>Technical result life</t>
    </r>
  </si>
  <si>
    <r>
      <rPr>
        <sz val="9"/>
        <color rgb="FF333333"/>
        <rFont val="Calibri"/>
        <family val="2"/>
      </rPr>
      <t>Technical result GI</t>
    </r>
  </si>
  <si>
    <r>
      <rPr>
        <sz val="9"/>
        <color rgb="FF333333"/>
        <rFont val="Calibri"/>
        <family val="2"/>
      </rPr>
      <t>Non-operational effects GI</t>
    </r>
  </si>
  <si>
    <r>
      <rPr>
        <sz val="9"/>
        <color rgb="FF333333"/>
        <rFont val="Calibri"/>
        <family val="2"/>
      </rPr>
      <t>Fixed income</t>
    </r>
  </si>
  <si>
    <r>
      <rPr>
        <sz val="9"/>
        <color rgb="FF333333"/>
        <rFont val="Calibri"/>
        <family val="2"/>
      </rPr>
      <t>Impact market movements</t>
    </r>
  </si>
  <si>
    <r>
      <rPr>
        <sz val="9"/>
        <color rgb="FF333333"/>
        <rFont val="Calibri"/>
        <family val="2"/>
      </rPr>
      <t>Equity</t>
    </r>
  </si>
  <si>
    <r>
      <rPr>
        <sz val="9"/>
        <color rgb="FF333333"/>
        <rFont val="Calibri"/>
        <family val="2"/>
      </rPr>
      <t>Property</t>
    </r>
  </si>
  <si>
    <r>
      <rPr>
        <sz val="9"/>
        <color rgb="FF333333"/>
        <rFont val="Calibri"/>
        <family val="2"/>
      </rPr>
      <t>Pensions</t>
    </r>
  </si>
  <si>
    <t>Issue share capital</t>
  </si>
  <si>
    <r>
      <rPr>
        <sz val="9"/>
        <color rgb="FF333333"/>
        <rFont val="Calibri"/>
        <family val="2"/>
      </rPr>
      <t>Other/non-insurance</t>
    </r>
  </si>
  <si>
    <r>
      <rPr>
        <sz val="9"/>
        <color rgb="FF333333"/>
        <rFont val="Calibri"/>
        <family val="2"/>
      </rPr>
      <t>Tax and minorities</t>
    </r>
  </si>
  <si>
    <r>
      <rPr>
        <b/>
        <sz val="11"/>
        <color rgb="FF000000"/>
        <rFont val="Calibri"/>
        <family val="2"/>
      </rPr>
      <t>Movement in shareholders' funds explained at FY 2015</t>
    </r>
  </si>
  <si>
    <r>
      <rPr>
        <sz val="9"/>
        <color rgb="FF000000"/>
        <rFont val="Calibri"/>
        <family val="2"/>
      </rPr>
      <t>Movement through Equity</t>
    </r>
  </si>
  <si>
    <r>
      <rPr>
        <sz val="9"/>
        <color rgb="FF000000"/>
        <rFont val="Calibri"/>
        <family val="2"/>
      </rPr>
      <t>Dividend</t>
    </r>
  </si>
  <si>
    <r>
      <rPr>
        <sz val="9"/>
        <color rgb="FF333333"/>
        <rFont val="Calibri"/>
        <family val="2"/>
      </rPr>
      <t>Provisions</t>
    </r>
  </si>
  <si>
    <r>
      <rPr>
        <sz val="9"/>
        <color rgb="FF333333"/>
        <rFont val="Calibri"/>
        <family val="2"/>
      </rPr>
      <t>Other</t>
    </r>
  </si>
  <si>
    <r>
      <rPr>
        <b/>
        <sz val="11"/>
        <color rgb="FF000000"/>
        <rFont val="Calibri"/>
        <family val="2"/>
      </rPr>
      <t>Number of shares</t>
    </r>
  </si>
  <si>
    <t>Ordinary shares public</t>
  </si>
  <si>
    <t>Treasury shares</t>
  </si>
  <si>
    <t>Voting right</t>
  </si>
  <si>
    <t>Fonds Nuts Ohra</t>
  </si>
  <si>
    <t>Tier 1 capital constrains eligibility of non-equity capital</t>
  </si>
  <si>
    <r>
      <rPr>
        <sz val="9"/>
        <color rgb="FF000000"/>
        <rFont val="Calibri"/>
        <family val="2"/>
      </rPr>
      <t>Eligible own funds</t>
    </r>
  </si>
  <si>
    <r>
      <rPr>
        <b/>
        <sz val="11"/>
        <color rgb="FF000000"/>
        <rFont val="Calibri"/>
        <family val="2"/>
      </rPr>
      <t>Net capital generation, by segment</t>
    </r>
  </si>
  <si>
    <r>
      <rPr>
        <b/>
        <sz val="9"/>
        <color rgb="FF000000"/>
        <rFont val="Calibri"/>
        <family val="2"/>
      </rPr>
      <t>Total net capital generation</t>
    </r>
  </si>
  <si>
    <r>
      <rPr>
        <sz val="9"/>
        <color rgb="FF333333"/>
        <rFont val="Calibri"/>
        <family val="2"/>
      </rPr>
      <t>Life</t>
    </r>
  </si>
  <si>
    <r>
      <rPr>
        <sz val="9"/>
        <color rgb="FF333333"/>
        <rFont val="Calibri"/>
        <family val="2"/>
      </rPr>
      <t>General Insurance</t>
    </r>
  </si>
  <si>
    <r>
      <rPr>
        <sz val="9"/>
        <color rgb="FF333333"/>
        <rFont val="Calibri"/>
        <family val="2"/>
      </rPr>
      <t>Asset Management</t>
    </r>
  </si>
  <si>
    <r>
      <rPr>
        <sz val="9"/>
        <color rgb="FF333333"/>
        <rFont val="Calibri"/>
        <family val="2"/>
      </rPr>
      <t>Bank</t>
    </r>
  </si>
  <si>
    <r>
      <rPr>
        <sz val="9"/>
        <color rgb="FF333333"/>
        <rFont val="Calibri"/>
        <family val="2"/>
      </rPr>
      <t>Corporate &amp; other activities</t>
    </r>
  </si>
  <si>
    <r>
      <rPr>
        <b/>
        <sz val="11"/>
        <color rgb="FF000000"/>
        <rFont val="Calibri"/>
        <family val="2"/>
      </rPr>
      <t>Segment statement of financial position at H1 2016</t>
    </r>
  </si>
  <si>
    <r>
      <rPr>
        <sz val="9"/>
        <color rgb="FF000000"/>
        <rFont val="Calibri"/>
        <family val="2"/>
      </rPr>
      <t>Asset Manage- ment</t>
    </r>
  </si>
  <si>
    <r>
      <rPr>
        <sz val="9"/>
        <color rgb="FF000000"/>
        <rFont val="Calibri"/>
        <family val="2"/>
      </rPr>
      <t>Corporate and Other Activities</t>
    </r>
  </si>
  <si>
    <r>
      <rPr>
        <sz val="9"/>
        <color rgb="FF000000"/>
        <rFont val="Calibri"/>
        <family val="2"/>
      </rPr>
      <t>Elimi-                           nations</t>
    </r>
  </si>
  <si>
    <r>
      <rPr>
        <sz val="9"/>
        <color rgb="FF333333"/>
        <rFont val="Calibri"/>
        <family val="2"/>
      </rPr>
      <t>Intangible assets</t>
    </r>
  </si>
  <si>
    <r>
      <rPr>
        <sz val="9"/>
        <color rgb="FF333333"/>
        <rFont val="Calibri"/>
        <family val="2"/>
      </rPr>
      <t>Financial investments</t>
    </r>
  </si>
  <si>
    <r>
      <rPr>
        <sz val="9"/>
        <color rgb="FF333333"/>
        <rFont val="Calibri"/>
        <family val="2"/>
      </rPr>
      <t>Other assets</t>
    </r>
  </si>
  <si>
    <r>
      <rPr>
        <sz val="9"/>
        <color rgb="FF333333"/>
        <rFont val="Calibri"/>
        <family val="2"/>
      </rPr>
      <t>Investment liabilities</t>
    </r>
  </si>
  <si>
    <r>
      <rPr>
        <sz val="9"/>
        <color rgb="FF333333"/>
        <rFont val="Calibri"/>
        <family val="2"/>
      </rPr>
      <t>Borrowings</t>
    </r>
  </si>
  <si>
    <r>
      <rPr>
        <sz val="9"/>
        <color rgb="FF000000"/>
        <rFont val="Calibri"/>
        <family val="2"/>
      </rPr>
      <t>Total capital expenditure</t>
    </r>
  </si>
  <si>
    <r>
      <rPr>
        <b/>
        <sz val="11"/>
        <color rgb="FF000000"/>
        <rFont val="Calibri"/>
        <family val="2"/>
      </rPr>
      <t>Segment statement of financial position at FY 2015</t>
    </r>
  </si>
  <si>
    <r>
      <rPr>
        <sz val="9"/>
        <color rgb="FF000000"/>
        <rFont val="Calibri"/>
        <family val="2"/>
      </rPr>
      <t xml:space="preserve">Bank </t>
    </r>
  </si>
  <si>
    <r>
      <rPr>
        <sz val="9"/>
        <color rgb="FF333333"/>
        <rFont val="Calibri"/>
        <family val="2"/>
      </rPr>
      <t xml:space="preserve">Assets held for sale </t>
    </r>
  </si>
  <si>
    <r>
      <rPr>
        <b/>
        <sz val="11"/>
        <color rgb="FF000000"/>
        <rFont val="Calibri"/>
        <family val="2"/>
      </rPr>
      <t>Income and result for H1 2016</t>
    </r>
  </si>
  <si>
    <r>
      <rPr>
        <sz val="9"/>
        <color rgb="FF000000"/>
        <rFont val="Calibri"/>
        <family val="2"/>
      </rPr>
      <t>Income</t>
    </r>
  </si>
  <si>
    <r>
      <rPr>
        <sz val="9"/>
        <color rgb="FF333333"/>
        <rFont val="Calibri"/>
        <family val="2"/>
      </rPr>
      <t>Net premiums earned</t>
    </r>
  </si>
  <si>
    <r>
      <rPr>
        <sz val="9"/>
        <color rgb="FF000000"/>
        <rFont val="Calibri"/>
        <family val="2"/>
      </rPr>
      <t>Net investment income</t>
    </r>
  </si>
  <si>
    <r>
      <rPr>
        <sz val="9"/>
        <color rgb="FF5E6A71"/>
        <rFont val="Calibri"/>
        <family val="2"/>
      </rPr>
      <t>Interest income</t>
    </r>
  </si>
  <si>
    <r>
      <rPr>
        <sz val="9"/>
        <color rgb="FF5E6A71"/>
        <rFont val="Calibri"/>
        <family val="2"/>
      </rPr>
      <t>Net rental income</t>
    </r>
  </si>
  <si>
    <r>
      <rPr>
        <sz val="9"/>
        <color rgb="FF5E6A71"/>
        <rFont val="Calibri"/>
        <family val="2"/>
      </rPr>
      <t>Dividends</t>
    </r>
  </si>
  <si>
    <r>
      <rPr>
        <sz val="9"/>
        <color rgb="FF5E6A71"/>
        <rFont val="Calibri"/>
        <family val="2"/>
      </rPr>
      <t>Movements in the fair value of investments classified as held for trading</t>
    </r>
  </si>
  <si>
    <r>
      <rPr>
        <sz val="9"/>
        <color rgb="FF5E6A71"/>
        <rFont val="Calibri"/>
        <family val="2"/>
      </rPr>
      <t>Movements in the fair value of investments classified as other than trading</t>
    </r>
  </si>
  <si>
    <r>
      <rPr>
        <sz val="9"/>
        <color rgb="FF5E6A71"/>
        <rFont val="Calibri"/>
        <family val="2"/>
      </rPr>
      <t xml:space="preserve">Realised gains and losses on investments classified as available for sale </t>
    </r>
  </si>
  <si>
    <r>
      <rPr>
        <sz val="9"/>
        <color rgb="FF5E6A71"/>
        <rFont val="Calibri"/>
        <family val="2"/>
      </rPr>
      <t xml:space="preserve">Impairment of investments classified as available for sale </t>
    </r>
  </si>
  <si>
    <r>
      <rPr>
        <sz val="9"/>
        <color rgb="FF5E6A71"/>
        <rFont val="Calibri"/>
        <family val="2"/>
      </rPr>
      <t xml:space="preserve">Reversal of impairment of investments classified as available for sale </t>
    </r>
  </si>
  <si>
    <r>
      <rPr>
        <sz val="9"/>
        <color rgb="FF5E6A71"/>
        <rFont val="Calibri"/>
        <family val="2"/>
      </rPr>
      <t>Impairment of loans and receivables</t>
    </r>
  </si>
  <si>
    <r>
      <rPr>
        <sz val="9"/>
        <color rgb="FF5E6A71"/>
        <rFont val="Calibri"/>
        <family val="2"/>
      </rPr>
      <t>Reversal of impairment of loans and receivables</t>
    </r>
  </si>
  <si>
    <r>
      <rPr>
        <sz val="9"/>
        <color rgb="FF5E6A71"/>
        <rFont val="Calibri"/>
        <family val="2"/>
      </rPr>
      <t>Result from derivatives</t>
    </r>
  </si>
  <si>
    <r>
      <rPr>
        <sz val="9"/>
        <color rgb="FF5E6A71"/>
        <rFont val="Calibri"/>
        <family val="2"/>
      </rPr>
      <t>Other investment income</t>
    </r>
  </si>
  <si>
    <r>
      <rPr>
        <sz val="9"/>
        <color rgb="FF333333"/>
        <rFont val="Calibri"/>
        <family val="2"/>
      </rPr>
      <t>Total investment income</t>
    </r>
  </si>
  <si>
    <r>
      <rPr>
        <sz val="9"/>
        <color rgb="FF000000"/>
        <rFont val="Calibri"/>
        <family val="2"/>
      </rPr>
      <t>Total income</t>
    </r>
  </si>
  <si>
    <r>
      <rPr>
        <sz val="9"/>
        <color rgb="FF000000"/>
        <rFont val="Calibri"/>
        <family val="2"/>
      </rPr>
      <t>Total intercompany income</t>
    </r>
  </si>
  <si>
    <r>
      <rPr>
        <b/>
        <sz val="9"/>
        <color rgb="FF000000"/>
        <rFont val="Calibri"/>
        <family val="2"/>
      </rPr>
      <t>Revenue from external customers</t>
    </r>
  </si>
  <si>
    <r>
      <rPr>
        <sz val="9"/>
        <color rgb="FF000000"/>
        <rFont val="Calibri"/>
        <family val="2"/>
      </rPr>
      <t>Result after tax and non-controlling interests</t>
    </r>
  </si>
  <si>
    <r>
      <rPr>
        <sz val="9"/>
        <color rgb="FF000000"/>
        <rFont val="Calibri"/>
        <family val="2"/>
      </rPr>
      <t>Operational result after tax and non-controlling interests</t>
    </r>
  </si>
  <si>
    <r>
      <rPr>
        <b/>
        <sz val="11"/>
        <color rgb="FF000000"/>
        <rFont val="Calibri"/>
        <family val="2"/>
      </rPr>
      <t>Income and result for H1 2015</t>
    </r>
  </si>
  <si>
    <r>
      <rPr>
        <sz val="9"/>
        <color rgb="FF5E6A71"/>
        <rFont val="Calibri"/>
        <family val="2"/>
      </rPr>
      <t>Result from loans and receivables</t>
    </r>
  </si>
  <si>
    <r>
      <rPr>
        <b/>
        <sz val="11"/>
        <color rgb="FF000000"/>
        <rFont val="Calibri"/>
        <family val="2"/>
      </rPr>
      <t>Expenses for H1 2016</t>
    </r>
  </si>
  <si>
    <r>
      <rPr>
        <sz val="9"/>
        <color rgb="FF000000"/>
        <rFont val="Calibri"/>
        <family val="2"/>
      </rPr>
      <t>Total change in insurance liabilities, net of reinsurance</t>
    </r>
  </si>
  <si>
    <r>
      <rPr>
        <sz val="9"/>
        <color rgb="FF000000"/>
        <rFont val="Calibri"/>
        <family val="2"/>
      </rPr>
      <t>Charge to financial liability on behalf of third party interest in investment funds</t>
    </r>
  </si>
  <si>
    <r>
      <rPr>
        <sz val="9"/>
        <color rgb="FF000000"/>
        <rFont val="Calibri"/>
        <family val="2"/>
      </rPr>
      <t>Total finance costs</t>
    </r>
  </si>
  <si>
    <r>
      <rPr>
        <sz val="9"/>
        <color rgb="FF333333"/>
        <rFont val="Calibri"/>
        <family val="2"/>
      </rPr>
      <t>Staff costs and other employee-related expenditures</t>
    </r>
  </si>
  <si>
    <r>
      <rPr>
        <sz val="9"/>
        <color rgb="FF333333"/>
        <rFont val="Calibri"/>
        <family val="2"/>
      </rPr>
      <t>Amortisation of intangible fixed assets</t>
    </r>
  </si>
  <si>
    <r>
      <rPr>
        <sz val="9"/>
        <color rgb="FF333333"/>
        <rFont val="Calibri"/>
        <family val="2"/>
      </rPr>
      <t>Depreciation of property and equipment</t>
    </r>
  </si>
  <si>
    <r>
      <rPr>
        <sz val="9"/>
        <color rgb="FF333333"/>
        <rFont val="Calibri"/>
        <family val="2"/>
      </rPr>
      <t>Operating expenses</t>
    </r>
  </si>
  <si>
    <r>
      <rPr>
        <sz val="9"/>
        <color rgb="FF333333"/>
        <rFont val="Calibri"/>
        <family val="2"/>
      </rPr>
      <t>Impairment of AVIF</t>
    </r>
  </si>
  <si>
    <r>
      <rPr>
        <sz val="9"/>
        <color rgb="FF333333"/>
        <rFont val="Calibri"/>
        <family val="2"/>
      </rPr>
      <t>Impairment of inventory of real estate projects</t>
    </r>
  </si>
  <si>
    <r>
      <rPr>
        <sz val="9"/>
        <color rgb="FF333333"/>
        <rFont val="Calibri"/>
        <family val="2"/>
      </rPr>
      <t>Impairment of receivables</t>
    </r>
  </si>
  <si>
    <r>
      <rPr>
        <sz val="9"/>
        <color rgb="FF333333"/>
        <rFont val="Calibri"/>
        <family val="2"/>
      </rPr>
      <t>Reversal of impairment of receivables</t>
    </r>
  </si>
  <si>
    <r>
      <rPr>
        <sz val="9"/>
        <color rgb="FF333333"/>
        <rFont val="Calibri"/>
        <family val="2"/>
      </rPr>
      <t>Allocated to expenses relating to the acquisition of insurance, investment and other contracts</t>
    </r>
  </si>
  <si>
    <r>
      <rPr>
        <sz val="9"/>
        <color rgb="FF000000"/>
        <rFont val="Calibri"/>
        <family val="2"/>
      </rPr>
      <t>Total other operating expenses</t>
    </r>
  </si>
  <si>
    <r>
      <rPr>
        <b/>
        <sz val="11"/>
        <color rgb="FF000000"/>
        <rFont val="Calibri"/>
        <family val="2"/>
      </rPr>
      <t>Expenses for H1 2015</t>
    </r>
  </si>
  <si>
    <r>
      <rPr>
        <sz val="9"/>
        <color rgb="FF000000"/>
        <rFont val="Calibri"/>
        <family val="2"/>
      </rPr>
      <t>Elimi-                                               nations</t>
    </r>
  </si>
  <si>
    <r>
      <rPr>
        <b/>
        <sz val="11"/>
        <color rgb="FF000000"/>
        <rFont val="Calibri"/>
        <family val="2"/>
      </rPr>
      <t>Key figures Life insurance</t>
    </r>
  </si>
  <si>
    <r>
      <rPr>
        <sz val="9"/>
        <color rgb="FF000000"/>
        <rFont val="Calibri"/>
        <family val="2"/>
      </rPr>
      <t>New business single premium</t>
    </r>
  </si>
  <si>
    <r>
      <rPr>
        <sz val="9"/>
        <color rgb="FF000000"/>
        <rFont val="Calibri"/>
        <family val="2"/>
      </rPr>
      <t>New business annual premium</t>
    </r>
  </si>
  <si>
    <r>
      <rPr>
        <sz val="9"/>
        <color rgb="FF000000"/>
        <rFont val="Calibri"/>
        <family val="2"/>
      </rPr>
      <t>New annualised premium income (NAPI)</t>
    </r>
  </si>
  <si>
    <r>
      <rPr>
        <sz val="9"/>
        <color rgb="FF333333"/>
        <rFont val="Calibri"/>
        <family val="2"/>
      </rPr>
      <t>Individual life</t>
    </r>
  </si>
  <si>
    <r>
      <rPr>
        <sz val="9"/>
        <color rgb="FF333333"/>
        <rFont val="Calibri"/>
        <family val="2"/>
      </rPr>
      <t>n.a.</t>
    </r>
  </si>
  <si>
    <r>
      <rPr>
        <sz val="9"/>
        <color rgb="FF333333"/>
        <rFont val="Calibri"/>
        <family val="2"/>
      </rPr>
      <t>Group defined benefit</t>
    </r>
  </si>
  <si>
    <r>
      <rPr>
        <sz val="9"/>
        <color rgb="FF333333"/>
        <rFont val="Calibri"/>
        <family val="2"/>
      </rPr>
      <t>Group defined contribution</t>
    </r>
  </si>
  <si>
    <r>
      <rPr>
        <sz val="9"/>
        <color rgb="FF000000"/>
        <rFont val="Calibri"/>
        <family val="2"/>
      </rPr>
      <t>Insurance liabilities for operational result</t>
    </r>
  </si>
  <si>
    <r>
      <rPr>
        <sz val="9"/>
        <color rgb="FF000000"/>
        <rFont val="Calibri"/>
        <family val="2"/>
      </rPr>
      <t>New business margin</t>
    </r>
  </si>
  <si>
    <r>
      <rPr>
        <sz val="9"/>
        <color rgb="FF000000"/>
        <rFont val="Calibri"/>
        <family val="2"/>
      </rPr>
      <t>1.8%*</t>
    </r>
  </si>
  <si>
    <r>
      <rPr>
        <sz val="9"/>
        <color rgb="FF000000"/>
        <rFont val="Calibri"/>
        <family val="2"/>
      </rPr>
      <t>New business value</t>
    </r>
  </si>
  <si>
    <r>
      <rPr>
        <sz val="9"/>
        <color rgb="FF000000"/>
        <rFont val="Calibri"/>
        <family val="2"/>
      </rPr>
      <t>20*</t>
    </r>
  </si>
  <si>
    <r>
      <rPr>
        <sz val="9"/>
        <color rgb="FF000000"/>
        <rFont val="Calibri"/>
        <family val="2"/>
      </rPr>
      <t>Result before tax</t>
    </r>
  </si>
  <si>
    <r>
      <rPr>
        <b/>
        <sz val="11"/>
        <color rgb="FF000000"/>
        <rFont val="Calibri"/>
        <family val="2"/>
      </rPr>
      <t>Gross operational result Life insurance</t>
    </r>
  </si>
  <si>
    <r>
      <rPr>
        <sz val="9"/>
        <color rgb="FF000000"/>
        <rFont val="Calibri"/>
        <family val="2"/>
      </rPr>
      <t>Technical result</t>
    </r>
  </si>
  <si>
    <r>
      <rPr>
        <sz val="9"/>
        <color rgb="FF333333"/>
        <rFont val="Calibri"/>
        <family val="2"/>
      </rPr>
      <t xml:space="preserve">   Operational result on mortality, disability and lapses</t>
    </r>
  </si>
  <si>
    <r>
      <rPr>
        <sz val="9"/>
        <color rgb="FF333333"/>
        <rFont val="Calibri"/>
        <family val="2"/>
      </rPr>
      <t xml:space="preserve">   Normalised expense margins</t>
    </r>
  </si>
  <si>
    <r>
      <rPr>
        <sz val="9"/>
        <color rgb="FF000000"/>
        <rFont val="Calibri"/>
        <family val="2"/>
      </rPr>
      <t>Investment spread</t>
    </r>
  </si>
  <si>
    <r>
      <rPr>
        <sz val="9"/>
        <color rgb="FF333333"/>
        <rFont val="Calibri"/>
        <family val="2"/>
      </rPr>
      <t>Direct yield</t>
    </r>
  </si>
  <si>
    <r>
      <rPr>
        <sz val="9"/>
        <color rgb="FF333333"/>
        <rFont val="Calibri"/>
        <family val="2"/>
      </rPr>
      <t xml:space="preserve">     Coupon income</t>
    </r>
  </si>
  <si>
    <r>
      <rPr>
        <sz val="9"/>
        <color rgb="FF333333"/>
        <rFont val="Calibri"/>
        <family val="2"/>
      </rPr>
      <t xml:space="preserve">     Interest income mortgages</t>
    </r>
  </si>
  <si>
    <r>
      <rPr>
        <sz val="9"/>
        <color rgb="FF333333"/>
        <rFont val="Calibri"/>
        <family val="2"/>
      </rPr>
      <t xml:space="preserve">     Dividend income</t>
    </r>
  </si>
  <si>
    <r>
      <rPr>
        <sz val="9"/>
        <color rgb="FF333333"/>
        <rFont val="Calibri"/>
        <family val="2"/>
      </rPr>
      <t xml:space="preserve">     Rental income</t>
    </r>
  </si>
  <si>
    <r>
      <rPr>
        <sz val="9"/>
        <color rgb="FF333333"/>
        <rFont val="Calibri"/>
        <family val="2"/>
      </rPr>
      <t>Cost of liabilities</t>
    </r>
  </si>
  <si>
    <r>
      <rPr>
        <sz val="9"/>
        <color rgb="FF333333"/>
        <rFont val="Calibri"/>
        <family val="2"/>
      </rPr>
      <t xml:space="preserve">     Required interest segment Life</t>
    </r>
  </si>
  <si>
    <r>
      <rPr>
        <sz val="9"/>
        <color rgb="FF333333"/>
        <rFont val="Calibri"/>
        <family val="2"/>
      </rPr>
      <t xml:space="preserve">     Finance costs</t>
    </r>
  </si>
  <si>
    <r>
      <rPr>
        <b/>
        <sz val="11"/>
        <color rgb="FF000000"/>
        <rFont val="Calibri"/>
        <family val="2"/>
      </rPr>
      <t>Life provisions</t>
    </r>
  </si>
  <si>
    <r>
      <rPr>
        <sz val="9"/>
        <color rgb="FF000000"/>
        <rFont val="Calibri"/>
        <family val="2"/>
      </rPr>
      <t>Written Premium</t>
    </r>
  </si>
  <si>
    <r>
      <rPr>
        <sz val="9"/>
        <color rgb="FF000000"/>
        <rFont val="Calibri"/>
        <family val="2"/>
      </rPr>
      <t>Interest</t>
    </r>
  </si>
  <si>
    <r>
      <rPr>
        <sz val="9"/>
        <color rgb="FF000000"/>
        <rFont val="Calibri"/>
        <family val="2"/>
      </rPr>
      <t>Claims and portfolio movement</t>
    </r>
  </si>
  <si>
    <r>
      <rPr>
        <b/>
        <sz val="9"/>
        <color rgb="FF000000"/>
        <rFont val="Calibri"/>
        <family val="2"/>
      </rPr>
      <t>At end of period</t>
    </r>
  </si>
  <si>
    <r>
      <rPr>
        <b/>
        <sz val="11"/>
        <color rgb="FF000000"/>
        <rFont val="Calibri"/>
        <family val="2"/>
      </rPr>
      <t xml:space="preserve">Key figures General insurance </t>
    </r>
  </si>
  <si>
    <r>
      <rPr>
        <sz val="9"/>
        <color rgb="FF000000"/>
        <rFont val="Calibri"/>
        <family val="2"/>
      </rPr>
      <t>Total new business</t>
    </r>
  </si>
  <si>
    <r>
      <rPr>
        <sz val="9"/>
        <color rgb="FF000000"/>
        <rFont val="Calibri"/>
        <family val="2"/>
      </rPr>
      <t>Total decreases</t>
    </r>
  </si>
  <si>
    <r>
      <rPr>
        <sz val="9"/>
        <color rgb="FF000000"/>
        <rFont val="Calibri"/>
        <family val="2"/>
      </rPr>
      <t>Gross written premiums</t>
    </r>
  </si>
  <si>
    <r>
      <rPr>
        <sz val="9"/>
        <color rgb="FF333333"/>
        <rFont val="Calibri"/>
        <family val="2"/>
      </rPr>
      <t>Property and casualty</t>
    </r>
  </si>
  <si>
    <r>
      <rPr>
        <sz val="9"/>
        <color rgb="FF333333"/>
        <rFont val="Calibri"/>
        <family val="2"/>
      </rPr>
      <t>Income protection</t>
    </r>
  </si>
  <si>
    <r>
      <rPr>
        <sz val="9"/>
        <color rgb="FF333333"/>
        <rFont val="Calibri"/>
        <family val="2"/>
      </rPr>
      <t>Claims ratio</t>
    </r>
  </si>
  <si>
    <r>
      <rPr>
        <sz val="9"/>
        <color rgb="FF333333"/>
        <rFont val="Calibri"/>
        <family val="2"/>
      </rPr>
      <t>Expense ratio</t>
    </r>
  </si>
  <si>
    <r>
      <rPr>
        <sz val="9"/>
        <color rgb="FF333333"/>
        <rFont val="Calibri"/>
        <family val="2"/>
      </rPr>
      <t>Commission ratio</t>
    </r>
  </si>
  <si>
    <r>
      <rPr>
        <b/>
        <sz val="11"/>
        <color rgb="FF000000"/>
        <rFont val="Calibri"/>
        <family val="2"/>
      </rPr>
      <t xml:space="preserve">Gross operational result General insurance </t>
    </r>
  </si>
  <si>
    <r>
      <rPr>
        <sz val="9"/>
        <color rgb="FF000000"/>
        <rFont val="Calibri"/>
        <family val="2"/>
      </rPr>
      <t xml:space="preserve">Technical result </t>
    </r>
  </si>
  <si>
    <r>
      <rPr>
        <sz val="9"/>
        <color rgb="FF333333"/>
        <rFont val="Calibri"/>
        <family val="2"/>
      </rPr>
      <t>Net earned premium</t>
    </r>
  </si>
  <si>
    <r>
      <rPr>
        <sz val="9"/>
        <color rgb="FF333333"/>
        <rFont val="Calibri"/>
        <family val="2"/>
      </rPr>
      <t>Benefits and claims</t>
    </r>
  </si>
  <si>
    <r>
      <rPr>
        <sz val="9"/>
        <color rgb="FF333333"/>
        <rFont val="Calibri"/>
        <family val="2"/>
      </rPr>
      <t>Expenses and commissions</t>
    </r>
  </si>
  <si>
    <r>
      <rPr>
        <sz val="9"/>
        <color rgb="FF333333"/>
        <rFont val="Calibri"/>
        <family val="2"/>
      </rPr>
      <t xml:space="preserve">     Required interest income and protection</t>
    </r>
  </si>
  <si>
    <r>
      <rPr>
        <b/>
        <sz val="9"/>
        <color rgb="FF000000"/>
        <rFont val="Calibri"/>
        <family val="2"/>
      </rPr>
      <t xml:space="preserve">Gross operational result </t>
    </r>
  </si>
  <si>
    <r>
      <rPr>
        <b/>
        <sz val="11"/>
        <color rgb="FF000000"/>
        <rFont val="Calibri"/>
        <family val="2"/>
      </rPr>
      <t>Key figures Asset management</t>
    </r>
  </si>
  <si>
    <r>
      <rPr>
        <sz val="9"/>
        <color rgb="FF000000"/>
        <rFont val="Calibri"/>
        <family val="2"/>
      </rPr>
      <t>Net inflow new money</t>
    </r>
  </si>
  <si>
    <r>
      <rPr>
        <sz val="9"/>
        <color rgb="FF333333"/>
        <rFont val="Calibri"/>
        <family val="2"/>
      </rPr>
      <t>Institutional mandates</t>
    </r>
  </si>
  <si>
    <r>
      <rPr>
        <sz val="9"/>
        <color rgb="FF333333"/>
        <rFont val="Calibri"/>
        <family val="2"/>
      </rPr>
      <t>Third party funds</t>
    </r>
  </si>
  <si>
    <r>
      <rPr>
        <sz val="9"/>
        <color rgb="FF000000"/>
        <rFont val="Calibri"/>
        <family val="2"/>
      </rPr>
      <t>Funds under Management</t>
    </r>
  </si>
  <si>
    <r>
      <rPr>
        <sz val="9"/>
        <color rgb="FF333333"/>
        <rFont val="Calibri"/>
        <family val="2"/>
      </rPr>
      <t>Retail</t>
    </r>
  </si>
  <si>
    <r>
      <rPr>
        <sz val="9"/>
        <color rgb="FF333333"/>
        <rFont val="Calibri"/>
        <family val="2"/>
      </rPr>
      <t xml:space="preserve">Institutional  </t>
    </r>
  </si>
  <si>
    <r>
      <rPr>
        <b/>
        <sz val="11"/>
        <color rgb="FF000000"/>
        <rFont val="Calibri"/>
        <family val="2"/>
      </rPr>
      <t>Gross operational result Asset management</t>
    </r>
  </si>
  <si>
    <r>
      <rPr>
        <sz val="9"/>
        <color rgb="FF333333"/>
        <rFont val="Calibri"/>
        <family val="2"/>
      </rPr>
      <t>Fee and commission expenses</t>
    </r>
  </si>
  <si>
    <r>
      <rPr>
        <sz val="9"/>
        <color rgb="FF333333"/>
        <rFont val="Calibri"/>
        <family val="2"/>
      </rPr>
      <t>Operational expenses</t>
    </r>
  </si>
  <si>
    <r>
      <rPr>
        <b/>
        <sz val="11"/>
        <color rgb="FF000000"/>
        <rFont val="Calibri"/>
        <family val="2"/>
      </rPr>
      <t>Key figures Bank</t>
    </r>
  </si>
  <si>
    <r>
      <rPr>
        <sz val="9"/>
        <color rgb="FF000000"/>
        <rFont val="Calibri"/>
        <family val="2"/>
      </rPr>
      <t>Mortgage portfolio</t>
    </r>
  </si>
  <si>
    <r>
      <rPr>
        <sz val="9"/>
        <color rgb="FF000000"/>
        <rFont val="Calibri"/>
        <family val="2"/>
      </rPr>
      <t>Savings balance (incl. banksparen)</t>
    </r>
  </si>
  <si>
    <r>
      <rPr>
        <sz val="9"/>
        <color rgb="FF000000"/>
        <rFont val="Calibri"/>
        <family val="2"/>
      </rPr>
      <t xml:space="preserve">Common equity tier-1 </t>
    </r>
  </si>
  <si>
    <r>
      <rPr>
        <b/>
        <sz val="11"/>
        <color rgb="FF000000"/>
        <rFont val="Calibri"/>
        <family val="2"/>
      </rPr>
      <t>Gross operational result Bank</t>
    </r>
  </si>
  <si>
    <r>
      <rPr>
        <sz val="9"/>
        <color rgb="FF333333"/>
        <rFont val="Calibri"/>
        <family val="2"/>
      </rPr>
      <t>Net interest income</t>
    </r>
  </si>
  <si>
    <r>
      <rPr>
        <sz val="9"/>
        <color rgb="FF333333"/>
        <rFont val="Calibri"/>
        <family val="2"/>
      </rPr>
      <t>Net fee and commission income</t>
    </r>
  </si>
  <si>
    <r>
      <rPr>
        <b/>
        <sz val="11"/>
        <color rgb="FF000000"/>
        <rFont val="Calibri"/>
        <family val="2"/>
      </rPr>
      <t>Key figures Corporate and other activities</t>
    </r>
  </si>
  <si>
    <r>
      <rPr>
        <sz val="9"/>
        <color rgb="FF000000"/>
        <rFont val="Calibri"/>
        <family val="2"/>
      </rPr>
      <t>Corporate activities</t>
    </r>
  </si>
  <si>
    <r>
      <rPr>
        <sz val="9"/>
        <color rgb="FF000000"/>
        <rFont val="Calibri"/>
        <family val="2"/>
      </rPr>
      <t>Label Health</t>
    </r>
  </si>
  <si>
    <r>
      <rPr>
        <sz val="9"/>
        <color rgb="FF000000"/>
        <rFont val="Calibri"/>
        <family val="2"/>
      </rPr>
      <t>Treasury result</t>
    </r>
  </si>
  <si>
    <r>
      <rPr>
        <sz val="9"/>
        <color rgb="FF000000"/>
        <rFont val="Calibri"/>
        <family val="2"/>
      </rPr>
      <t>Amstelhuys</t>
    </r>
  </si>
  <si>
    <r>
      <rPr>
        <b/>
        <sz val="9"/>
        <color rgb="FF000000"/>
        <rFont val="Calibri"/>
        <family val="2"/>
      </rPr>
      <t>Result before tax</t>
    </r>
  </si>
  <si>
    <r>
      <rPr>
        <b/>
        <sz val="11"/>
        <color rgb="FF000000"/>
        <rFont val="Calibri"/>
        <family val="2"/>
      </rPr>
      <t>Gross operational result Corporate and Other activities</t>
    </r>
  </si>
  <si>
    <r>
      <rPr>
        <b/>
        <sz val="11"/>
        <color rgb="FF000000"/>
        <rFont val="Calibri"/>
        <family val="2"/>
      </rPr>
      <t>Balance sheet Amstelhuys</t>
    </r>
  </si>
  <si>
    <r>
      <rPr>
        <sz val="9"/>
        <color rgb="FF000000"/>
        <rFont val="Calibri"/>
        <family val="2"/>
      </rPr>
      <t>Mortgages</t>
    </r>
  </si>
  <si>
    <r>
      <rPr>
        <sz val="9"/>
        <color rgb="FF000000"/>
        <rFont val="Calibri"/>
        <family val="2"/>
      </rPr>
      <t>Other investments</t>
    </r>
  </si>
  <si>
    <r>
      <rPr>
        <sz val="9"/>
        <color rgb="FF000000"/>
        <rFont val="Calibri"/>
        <family val="2"/>
      </rPr>
      <t>Other financial assets</t>
    </r>
  </si>
  <si>
    <r>
      <rPr>
        <sz val="9"/>
        <color rgb="FF000000"/>
        <rFont val="Calibri"/>
        <family val="2"/>
      </rPr>
      <t>Cash and cash equivalents</t>
    </r>
  </si>
  <si>
    <r>
      <rPr>
        <b/>
        <sz val="9"/>
        <color rgb="FF000000"/>
        <rFont val="Calibri"/>
        <family val="2"/>
      </rPr>
      <t>Total equity &amp; liabilities</t>
    </r>
  </si>
  <si>
    <r>
      <rPr>
        <sz val="9"/>
        <color rgb="FF000000"/>
        <rFont val="Calibri"/>
        <family val="2"/>
      </rPr>
      <t>Equity</t>
    </r>
  </si>
  <si>
    <r>
      <rPr>
        <sz val="9"/>
        <color rgb="FF000000"/>
        <rFont val="Calibri"/>
        <family val="2"/>
      </rPr>
      <t>Deferred and current taxes</t>
    </r>
  </si>
  <si>
    <r>
      <rPr>
        <sz val="9"/>
        <color rgb="FF000000"/>
        <rFont val="Calibri"/>
        <family val="2"/>
      </rPr>
      <t>Long-term liabilities</t>
    </r>
  </si>
  <si>
    <r>
      <rPr>
        <sz val="9"/>
        <color rgb="FF000000"/>
        <rFont val="Calibri"/>
        <family val="2"/>
      </rPr>
      <t>Short-term liabilities</t>
    </r>
  </si>
  <si>
    <r>
      <rPr>
        <sz val="9"/>
        <color rgb="FF000000"/>
        <rFont val="Calibri"/>
        <family val="2"/>
      </rPr>
      <t>Acc. Payables &amp; other financial liabilities</t>
    </r>
  </si>
  <si>
    <r>
      <rPr>
        <b/>
        <sz val="11"/>
        <color rgb="FF000000"/>
        <rFont val="Calibri"/>
        <family val="2"/>
      </rPr>
      <t>Profit and loss statement Amstelhuys</t>
    </r>
  </si>
  <si>
    <r>
      <rPr>
        <sz val="9"/>
        <color rgb="FF000000"/>
        <rFont val="Calibri"/>
        <family val="2"/>
      </rPr>
      <t>Net interest income</t>
    </r>
  </si>
  <si>
    <r>
      <rPr>
        <sz val="9"/>
        <color rgb="FF000000"/>
        <rFont val="Calibri"/>
        <family val="2"/>
      </rPr>
      <t>Net commission &amp; fee income</t>
    </r>
  </si>
  <si>
    <r>
      <rPr>
        <sz val="9"/>
        <color rgb="FF000000"/>
        <rFont val="Calibri"/>
        <family val="2"/>
      </rPr>
      <t>Result from financial transactions</t>
    </r>
  </si>
  <si>
    <r>
      <rPr>
        <sz val="9"/>
        <color rgb="FF000000"/>
        <rFont val="Calibri"/>
        <family val="2"/>
      </rPr>
      <t>Expenses</t>
    </r>
  </si>
  <si>
    <t>Fair value of financial investments for own risk by category at H1 2016</t>
  </si>
  <si>
    <r>
      <rPr>
        <sz val="9"/>
        <color rgb="FF000000"/>
        <rFont val="Calibri"/>
        <family val="2"/>
      </rPr>
      <t>Recognised in the statement of financial position at amortised cost</t>
    </r>
  </si>
  <si>
    <r>
      <rPr>
        <sz val="9"/>
        <color rgb="FF000000"/>
        <rFont val="Calibri"/>
        <family val="2"/>
      </rPr>
      <t>Recognised at fair value through profit or loss trading</t>
    </r>
  </si>
  <si>
    <r>
      <rPr>
        <sz val="9"/>
        <color rgb="FF000000"/>
        <rFont val="Calibri"/>
        <family val="2"/>
      </rPr>
      <t>Recognised at fair value through profit or loss other than trading</t>
    </r>
  </si>
  <si>
    <r>
      <rPr>
        <sz val="9"/>
        <color rgb="FF000000"/>
        <rFont val="Calibri"/>
        <family val="2"/>
      </rPr>
      <t>Available for sale</t>
    </r>
  </si>
  <si>
    <r>
      <rPr>
        <sz val="9"/>
        <color rgb="FF000000"/>
        <rFont val="Calibri"/>
        <family val="2"/>
      </rPr>
      <t xml:space="preserve">Total </t>
    </r>
  </si>
  <si>
    <r>
      <rPr>
        <sz val="9"/>
        <color rgb="FF000000"/>
        <rFont val="Calibri"/>
        <family val="2"/>
      </rPr>
      <t>Debt securities</t>
    </r>
  </si>
  <si>
    <r>
      <rPr>
        <sz val="9"/>
        <color rgb="FF000000"/>
        <rFont val="Calibri"/>
        <family val="2"/>
      </rPr>
      <t>Equity securities</t>
    </r>
  </si>
  <si>
    <r>
      <rPr>
        <sz val="9"/>
        <color rgb="FF000000"/>
        <rFont val="Calibri"/>
        <family val="2"/>
      </rPr>
      <t>Derivatives</t>
    </r>
  </si>
  <si>
    <r>
      <rPr>
        <sz val="9"/>
        <color rgb="FF000000"/>
        <rFont val="Calibri"/>
        <family val="2"/>
      </rPr>
      <t>Loans at fair value through profit or loss (FVTPL)</t>
    </r>
  </si>
  <si>
    <r>
      <rPr>
        <sz val="9"/>
        <color rgb="FF000000"/>
        <rFont val="Calibri"/>
        <family val="2"/>
      </rPr>
      <t>Loans and receivables at amortised cost</t>
    </r>
  </si>
  <si>
    <t>Fair value of financial investments for own risk by category at FY 2015</t>
  </si>
  <si>
    <r>
      <rPr>
        <b/>
        <sz val="11"/>
        <color rgb="FF000000"/>
        <rFont val="Calibri"/>
        <family val="2"/>
      </rPr>
      <t>Carrying value of financial investments related to unit-linked liabilities</t>
    </r>
  </si>
  <si>
    <r>
      <rPr>
        <sz val="9"/>
        <color rgb="FF000000"/>
        <rFont val="Calibri"/>
        <family val="2"/>
      </rPr>
      <t xml:space="preserve">Derivatives </t>
    </r>
  </si>
  <si>
    <r>
      <rPr>
        <sz val="9"/>
        <color rgb="FF000000"/>
        <rFont val="Calibri"/>
        <family val="2"/>
      </rPr>
      <t>Receivables and other financial assets</t>
    </r>
  </si>
  <si>
    <r>
      <rPr>
        <sz val="9"/>
        <color rgb="FF000000"/>
        <rFont val="Calibri"/>
        <family val="2"/>
      </rPr>
      <t>Accrued interest and prepayments</t>
    </r>
  </si>
  <si>
    <r>
      <rPr>
        <b/>
        <sz val="11"/>
        <color rgb="FF000000"/>
        <rFont val="Calibri"/>
        <family val="2"/>
      </rPr>
      <t>Assets at H1 2016</t>
    </r>
  </si>
  <si>
    <r>
      <rPr>
        <sz val="9"/>
        <color rgb="FF000000"/>
        <rFont val="Calibri"/>
        <family val="2"/>
      </rPr>
      <t>Total carrying value</t>
    </r>
  </si>
  <si>
    <r>
      <rPr>
        <sz val="9"/>
        <color rgb="FF000000"/>
        <rFont val="Calibri"/>
        <family val="2"/>
      </rPr>
      <t>Total fair value</t>
    </r>
  </si>
  <si>
    <r>
      <rPr>
        <sz val="9"/>
        <color rgb="FF000000"/>
        <rFont val="Calibri"/>
        <family val="2"/>
      </rPr>
      <t>Level 1</t>
    </r>
  </si>
  <si>
    <r>
      <rPr>
        <sz val="9"/>
        <color rgb="FF000000"/>
        <rFont val="Calibri"/>
        <family val="2"/>
      </rPr>
      <t>Level 2</t>
    </r>
  </si>
  <si>
    <r>
      <rPr>
        <sz val="9"/>
        <color rgb="FF000000"/>
        <rFont val="Calibri"/>
        <family val="2"/>
      </rPr>
      <t>Level 3</t>
    </r>
  </si>
  <si>
    <r>
      <rPr>
        <sz val="9"/>
        <color rgb="FF333333"/>
        <rFont val="Calibri"/>
        <family val="2"/>
      </rPr>
      <t>Property and equipment</t>
    </r>
  </si>
  <si>
    <r>
      <rPr>
        <sz val="9"/>
        <color rgb="FF333333"/>
        <rFont val="Calibri"/>
        <family val="2"/>
      </rPr>
      <t xml:space="preserve">Derivatives </t>
    </r>
  </si>
  <si>
    <r>
      <rPr>
        <sz val="9"/>
        <color rgb="FF333333"/>
        <rFont val="Calibri"/>
        <family val="2"/>
      </rPr>
      <t>Cash and cash equivalent</t>
    </r>
  </si>
  <si>
    <r>
      <rPr>
        <sz val="9"/>
        <color rgb="FF000000"/>
        <rFont val="Calibri"/>
        <family val="2"/>
      </rPr>
      <t>Total assets for own risk</t>
    </r>
  </si>
  <si>
    <r>
      <rPr>
        <sz val="9"/>
        <color rgb="FF000000"/>
        <rFont val="Calibri"/>
        <family val="2"/>
      </rPr>
      <t>Investments at policyholders' risk</t>
    </r>
  </si>
  <si>
    <r>
      <rPr>
        <sz val="9"/>
        <color rgb="FF000000"/>
        <rFont val="Calibri"/>
        <family val="2"/>
      </rPr>
      <t>Third party interests in consolidated investment funds</t>
    </r>
  </si>
  <si>
    <r>
      <rPr>
        <b/>
        <sz val="11"/>
        <color rgb="FF000000"/>
        <rFont val="Calibri"/>
        <family val="2"/>
      </rPr>
      <t>Assets at FY 2015</t>
    </r>
  </si>
  <si>
    <r>
      <rPr>
        <sz val="9"/>
        <color rgb="FF000000"/>
        <rFont val="Calibri"/>
        <family val="2"/>
      </rPr>
      <t xml:space="preserve">Total assets for own risk </t>
    </r>
  </si>
  <si>
    <r>
      <rPr>
        <sz val="9"/>
        <color rgb="FF000000"/>
        <rFont val="Calibri"/>
        <family val="2"/>
      </rPr>
      <t>Third-party interests in investment funds</t>
    </r>
  </si>
  <si>
    <r>
      <rPr>
        <b/>
        <sz val="11"/>
        <color rgb="FF000000"/>
        <rFont val="Calibri"/>
        <family val="2"/>
      </rPr>
      <t>Financial liabilities at H1 2016</t>
    </r>
  </si>
  <si>
    <r>
      <rPr>
        <sz val="9"/>
        <color rgb="FF5E6A71"/>
        <rFont val="Calibri"/>
        <family val="2"/>
      </rPr>
      <t>Liabilities for investment contracts designated at fair value</t>
    </r>
  </si>
  <si>
    <r>
      <rPr>
        <sz val="9"/>
        <color rgb="FF5E6A71"/>
        <rFont val="Calibri"/>
        <family val="2"/>
      </rPr>
      <t>Liabilities for investment contracts at amortised cost</t>
    </r>
  </si>
  <si>
    <r>
      <rPr>
        <sz val="9"/>
        <color rgb="FF333333"/>
        <rFont val="Calibri"/>
        <family val="2"/>
      </rPr>
      <t>Total liabilities for investment contracts</t>
    </r>
  </si>
  <si>
    <r>
      <rPr>
        <sz val="9"/>
        <color rgb="FF333333"/>
        <rFont val="Calibri"/>
        <family val="2"/>
      </rPr>
      <t>Securitised mortgage loan notes</t>
    </r>
  </si>
  <si>
    <r>
      <rPr>
        <sz val="9"/>
        <color rgb="FF5E6A71"/>
        <rFont val="Calibri"/>
        <family val="2"/>
      </rPr>
      <t>Securitised mortgage loan notes designated at fair value</t>
    </r>
  </si>
  <si>
    <r>
      <rPr>
        <sz val="9"/>
        <color rgb="FF5E6A71"/>
        <rFont val="Calibri"/>
        <family val="2"/>
      </rPr>
      <t>Securitised mortgage loan notes at amortised cost</t>
    </r>
  </si>
  <si>
    <r>
      <rPr>
        <sz val="9"/>
        <color rgb="FF333333"/>
        <rFont val="Calibri"/>
        <family val="2"/>
      </rPr>
      <t>Total securitised mortgage loan notes</t>
    </r>
  </si>
  <si>
    <r>
      <rPr>
        <sz val="9"/>
        <color rgb="FF5E6A71"/>
        <rFont val="Calibri"/>
        <family val="2"/>
      </rPr>
      <t>Medium-term note</t>
    </r>
  </si>
  <si>
    <r>
      <rPr>
        <sz val="9"/>
        <color rgb="FF5E6A71"/>
        <rFont val="Calibri"/>
        <family val="2"/>
      </rPr>
      <t>Commercial paper</t>
    </r>
  </si>
  <si>
    <r>
      <rPr>
        <sz val="9"/>
        <color rgb="FF5E6A71"/>
        <rFont val="Calibri"/>
        <family val="2"/>
      </rPr>
      <t>Convertible loan</t>
    </r>
  </si>
  <si>
    <r>
      <rPr>
        <sz val="9"/>
        <color rgb="FF333333"/>
        <rFont val="Calibri"/>
        <family val="2"/>
      </rPr>
      <t>Total other borrowings</t>
    </r>
  </si>
  <si>
    <r>
      <rPr>
        <sz val="9"/>
        <color rgb="FF000000"/>
        <rFont val="Calibri"/>
        <family val="2"/>
      </rPr>
      <t>Total financial liabilities for own risk</t>
    </r>
  </si>
  <si>
    <r>
      <rPr>
        <b/>
        <sz val="11"/>
        <color rgb="FF000000"/>
        <rFont val="Calibri"/>
        <family val="2"/>
      </rPr>
      <t>Financial liabilities at FY 2015</t>
    </r>
  </si>
  <si>
    <r>
      <rPr>
        <b/>
        <sz val="11"/>
        <color rgb="FF000000"/>
        <rFont val="Calibri"/>
        <family val="2"/>
      </rPr>
      <t>Equities</t>
    </r>
  </si>
  <si>
    <r>
      <rPr>
        <b/>
        <sz val="9"/>
        <color rgb="FF000000"/>
        <rFont val="Calibri"/>
        <family val="2"/>
      </rPr>
      <t>Total equities*</t>
    </r>
  </si>
  <si>
    <r>
      <rPr>
        <sz val="9"/>
        <color rgb="FF000000"/>
        <rFont val="Calibri"/>
        <family val="2"/>
      </rPr>
      <t>Equity investments</t>
    </r>
  </si>
  <si>
    <r>
      <rPr>
        <sz val="9"/>
        <color rgb="FF000000"/>
        <rFont val="Calibri"/>
        <family val="2"/>
      </rPr>
      <t>5% Stakes</t>
    </r>
  </si>
  <si>
    <r>
      <rPr>
        <sz val="9"/>
        <color rgb="FF000000"/>
        <rFont val="Calibri"/>
        <family val="2"/>
      </rPr>
      <t>Ordinary shares</t>
    </r>
  </si>
  <si>
    <r>
      <rPr>
        <b/>
        <sz val="9"/>
        <color rgb="FF000000"/>
        <rFont val="Calibri"/>
        <family val="2"/>
      </rPr>
      <t>Top ten equity concentrations</t>
    </r>
  </si>
  <si>
    <r>
      <rPr>
        <sz val="9"/>
        <color rgb="FF000000"/>
        <rFont val="Calibri"/>
        <family val="2"/>
      </rPr>
      <t>Cofinimmo SA</t>
    </r>
  </si>
  <si>
    <r>
      <rPr>
        <sz val="9"/>
        <color rgb="FF000000"/>
        <rFont val="Calibri"/>
        <family val="2"/>
      </rPr>
      <t>Nederland Apparatenfabriek</t>
    </r>
  </si>
  <si>
    <r>
      <rPr>
        <sz val="9"/>
        <color rgb="FF000000"/>
        <rFont val="Calibri"/>
        <family val="2"/>
      </rPr>
      <t>Telegraaf Media Groep NV</t>
    </r>
  </si>
  <si>
    <r>
      <rPr>
        <sz val="9"/>
        <color rgb="FF000000"/>
        <rFont val="Calibri"/>
        <family val="2"/>
      </rPr>
      <t>Koninklijke DSM NV</t>
    </r>
  </si>
  <si>
    <r>
      <rPr>
        <sz val="9"/>
        <color rgb="FF000000"/>
        <rFont val="Calibri"/>
        <family val="2"/>
      </rPr>
      <t>Stadsherstel Amsterdam NV</t>
    </r>
  </si>
  <si>
    <r>
      <rPr>
        <sz val="9"/>
        <color rgb="FF000000"/>
        <rFont val="Calibri"/>
        <family val="2"/>
      </rPr>
      <t>Warehouses De Pauw CVA</t>
    </r>
  </si>
  <si>
    <r>
      <rPr>
        <sz val="9"/>
        <color rgb="FF000000"/>
        <rFont val="Calibri"/>
        <family val="2"/>
      </rPr>
      <t>Vereniging AFC Ajax</t>
    </r>
  </si>
  <si>
    <r>
      <rPr>
        <sz val="9"/>
        <color rgb="FF000000"/>
        <rFont val="Calibri"/>
        <family val="2"/>
      </rPr>
      <t>Bertelsmann SE &amp; Co KGaA</t>
    </r>
  </si>
  <si>
    <r>
      <rPr>
        <sz val="9"/>
        <color rgb="FF000000"/>
        <rFont val="Calibri"/>
        <family val="2"/>
      </rPr>
      <t>Rubis SCA</t>
    </r>
  </si>
  <si>
    <r>
      <rPr>
        <sz val="9"/>
        <color rgb="FF000000"/>
        <rFont val="Calibri"/>
        <family val="2"/>
      </rPr>
      <t>Royal Dutch Shell PLC</t>
    </r>
  </si>
  <si>
    <r>
      <rPr>
        <sz val="8"/>
        <color rgb="FF5E6A71"/>
        <rFont val="Calibri"/>
        <family val="2"/>
      </rPr>
      <t>* Excluding alternatives and preference shares.</t>
    </r>
  </si>
  <si>
    <r>
      <rPr>
        <b/>
        <sz val="11"/>
        <color rgb="FF000000"/>
        <rFont val="Calibri"/>
        <family val="2"/>
      </rPr>
      <t>Fixed income</t>
    </r>
  </si>
  <si>
    <r>
      <rPr>
        <sz val="9"/>
        <color rgb="FF000000"/>
        <rFont val="Calibri"/>
        <family val="2"/>
      </rPr>
      <t>Not rated</t>
    </r>
  </si>
  <si>
    <r>
      <rPr>
        <sz val="9"/>
        <color rgb="FF000000"/>
        <rFont val="Calibri"/>
        <family val="2"/>
      </rPr>
      <t>AAA</t>
    </r>
  </si>
  <si>
    <r>
      <rPr>
        <sz val="9"/>
        <color rgb="FF000000"/>
        <rFont val="Calibri"/>
        <family val="2"/>
      </rPr>
      <t>AA</t>
    </r>
  </si>
  <si>
    <r>
      <rPr>
        <sz val="9"/>
        <color rgb="FF000000"/>
        <rFont val="Calibri"/>
        <family val="2"/>
      </rPr>
      <t>A</t>
    </r>
  </si>
  <si>
    <r>
      <rPr>
        <sz val="9"/>
        <color rgb="FF000000"/>
        <rFont val="Calibri"/>
        <family val="2"/>
      </rPr>
      <t>&lt;=BBB</t>
    </r>
  </si>
  <si>
    <r>
      <rPr>
        <b/>
        <sz val="9"/>
        <color rgb="FF000000"/>
        <rFont val="Calibri"/>
        <family val="2"/>
      </rPr>
      <t>Total fixed income top ten</t>
    </r>
  </si>
  <si>
    <r>
      <rPr>
        <b/>
        <sz val="9"/>
        <color rgb="FF000000"/>
        <rFont val="Calibri"/>
        <family val="2"/>
      </rPr>
      <t>Bond portfolio, 10 largest issuers</t>
    </r>
  </si>
  <si>
    <r>
      <rPr>
        <sz val="9"/>
        <color rgb="FF000000"/>
        <rFont val="Calibri"/>
        <family val="2"/>
      </rPr>
      <t>Germany</t>
    </r>
  </si>
  <si>
    <r>
      <rPr>
        <sz val="9"/>
        <color rgb="FF000000"/>
        <rFont val="Calibri"/>
        <family val="2"/>
      </rPr>
      <t>Netherlands</t>
    </r>
  </si>
  <si>
    <r>
      <rPr>
        <sz val="9"/>
        <color rgb="FF000000"/>
        <rFont val="Calibri"/>
        <family val="2"/>
      </rPr>
      <t>France</t>
    </r>
  </si>
  <si>
    <r>
      <rPr>
        <sz val="9"/>
        <color rgb="FF000000"/>
        <rFont val="Calibri"/>
        <family val="2"/>
      </rPr>
      <t>Austria</t>
    </r>
  </si>
  <si>
    <r>
      <rPr>
        <sz val="9"/>
        <color rgb="FF000000"/>
        <rFont val="Calibri"/>
        <family val="2"/>
      </rPr>
      <t>Belgium</t>
    </r>
  </si>
  <si>
    <r>
      <rPr>
        <sz val="9"/>
        <color rgb="FF000000"/>
        <rFont val="Calibri"/>
        <family val="2"/>
      </rPr>
      <t>Spain</t>
    </r>
  </si>
  <si>
    <r>
      <rPr>
        <sz val="9"/>
        <color rgb="FF000000"/>
        <rFont val="Calibri"/>
        <family val="2"/>
      </rPr>
      <t>European Investment Bank</t>
    </r>
  </si>
  <si>
    <r>
      <rPr>
        <sz val="9"/>
        <color rgb="FF000000"/>
        <rFont val="Calibri"/>
        <family val="2"/>
      </rPr>
      <t>European Union</t>
    </r>
  </si>
  <si>
    <r>
      <rPr>
        <sz val="9"/>
        <color rgb="FF000000"/>
        <rFont val="Calibri"/>
        <family val="2"/>
      </rPr>
      <t>Italy</t>
    </r>
  </si>
  <si>
    <r>
      <rPr>
        <sz val="9"/>
        <color rgb="FF000000"/>
        <rFont val="Calibri"/>
        <family val="2"/>
      </rPr>
      <t>Rabobank</t>
    </r>
  </si>
  <si>
    <r>
      <rPr>
        <b/>
        <sz val="11"/>
        <color rgb="FF000000"/>
        <rFont val="Calibri"/>
        <family val="2"/>
      </rPr>
      <t>Real estate</t>
    </r>
  </si>
  <si>
    <r>
      <rPr>
        <b/>
        <sz val="9"/>
        <color rgb="FF000000"/>
        <rFont val="Calibri"/>
        <family val="2"/>
      </rPr>
      <t>Split by use</t>
    </r>
  </si>
  <si>
    <r>
      <rPr>
        <sz val="9"/>
        <color rgb="FF000000"/>
        <rFont val="Calibri"/>
        <family val="2"/>
      </rPr>
      <t>Residential</t>
    </r>
  </si>
  <si>
    <r>
      <rPr>
        <sz val="9"/>
        <color rgb="FF000000"/>
        <rFont val="Calibri"/>
        <family val="2"/>
      </rPr>
      <t>Offices</t>
    </r>
  </si>
  <si>
    <r>
      <rPr>
        <sz val="9"/>
        <color rgb="FF000000"/>
        <rFont val="Calibri"/>
        <family val="2"/>
      </rPr>
      <t>Commercial</t>
    </r>
  </si>
  <si>
    <r>
      <rPr>
        <b/>
        <sz val="9"/>
        <color rgb="FF000000"/>
        <rFont val="Calibri"/>
        <family val="2"/>
      </rPr>
      <t>Total Real Estate</t>
    </r>
  </si>
  <si>
    <r>
      <rPr>
        <sz val="9"/>
        <color rgb="FF000000"/>
        <rFont val="Calibri"/>
        <family val="2"/>
      </rPr>
      <t>Real Estate Investments</t>
    </r>
  </si>
  <si>
    <r>
      <rPr>
        <sz val="9"/>
        <color rgb="FF333333"/>
        <rFont val="Calibri"/>
        <family val="2"/>
      </rPr>
      <t>Delta Lloyd Life Belgium</t>
    </r>
  </si>
  <si>
    <r>
      <rPr>
        <sz val="9"/>
        <color rgb="FF333333"/>
        <rFont val="Calibri"/>
        <family val="2"/>
      </rPr>
      <t>Delta Lloyd Life</t>
    </r>
  </si>
  <si>
    <r>
      <rPr>
        <sz val="9"/>
        <color rgb="FF000000"/>
        <rFont val="Calibri"/>
        <family val="2"/>
      </rPr>
      <t>Real Estate Investment Funds</t>
    </r>
  </si>
  <si>
    <r>
      <rPr>
        <sz val="9"/>
        <color rgb="FF333333"/>
        <rFont val="Calibri"/>
        <family val="2"/>
      </rPr>
      <t>Delta Lloyd Other</t>
    </r>
  </si>
  <si>
    <r>
      <rPr>
        <b/>
        <sz val="9"/>
        <color rgb="FF000000"/>
        <rFont val="Calibri"/>
        <family val="2"/>
      </rPr>
      <t>Top 10 largest Dutch exposures (market value)</t>
    </r>
  </si>
  <si>
    <r>
      <rPr>
        <b/>
        <sz val="9"/>
        <color rgb="FF000000"/>
        <rFont val="Calibri"/>
        <family val="2"/>
      </rPr>
      <t>Location</t>
    </r>
  </si>
  <si>
    <r>
      <rPr>
        <b/>
        <sz val="9"/>
        <color rgb="FF000000"/>
        <rFont val="Calibri"/>
        <family val="2"/>
      </rPr>
      <t>Type</t>
    </r>
  </si>
  <si>
    <r>
      <rPr>
        <sz val="9"/>
        <color rgb="FF000000"/>
        <rFont val="Calibri"/>
        <family val="2"/>
      </rPr>
      <t>Westerdoksdijk</t>
    </r>
  </si>
  <si>
    <r>
      <rPr>
        <sz val="9"/>
        <color rgb="FF000000"/>
        <rFont val="Calibri"/>
        <family val="2"/>
      </rPr>
      <t>Amsterdam</t>
    </r>
  </si>
  <si>
    <r>
      <rPr>
        <sz val="9"/>
        <color rgb="FF000000"/>
        <rFont val="Calibri"/>
        <family val="2"/>
      </rPr>
      <t>Aan de Kant</t>
    </r>
  </si>
  <si>
    <r>
      <rPr>
        <sz val="9"/>
        <color rgb="FF000000"/>
        <rFont val="Calibri"/>
        <family val="2"/>
      </rPr>
      <t>Uithoorn</t>
    </r>
  </si>
  <si>
    <r>
      <rPr>
        <sz val="9"/>
        <color rgb="FF000000"/>
        <rFont val="Calibri"/>
        <family val="2"/>
      </rPr>
      <t>Van Anrooylaan</t>
    </r>
  </si>
  <si>
    <r>
      <rPr>
        <sz val="9"/>
        <color rgb="FF000000"/>
        <rFont val="Calibri"/>
        <family val="2"/>
      </rPr>
      <t>Tilburg</t>
    </r>
  </si>
  <si>
    <r>
      <rPr>
        <sz val="9"/>
        <color rgb="FF000000"/>
        <rFont val="Calibri"/>
        <family val="2"/>
      </rPr>
      <t>Omval, woningen</t>
    </r>
  </si>
  <si>
    <r>
      <rPr>
        <sz val="9"/>
        <color rgb="FF000000"/>
        <rFont val="Calibri"/>
        <family val="2"/>
      </rPr>
      <t>Park Seminarie</t>
    </r>
  </si>
  <si>
    <r>
      <rPr>
        <sz val="9"/>
        <color rgb="FF000000"/>
        <rFont val="Calibri"/>
        <family val="2"/>
      </rPr>
      <t>Driebergen</t>
    </r>
  </si>
  <si>
    <r>
      <rPr>
        <sz val="9"/>
        <color rgb="FF000000"/>
        <rFont val="Calibri"/>
        <family val="2"/>
      </rPr>
      <t>B. Van Waverenstraat</t>
    </r>
  </si>
  <si>
    <r>
      <rPr>
        <sz val="9"/>
        <color rgb="FF000000"/>
        <rFont val="Calibri"/>
        <family val="2"/>
      </rPr>
      <t>Amstelveen</t>
    </r>
  </si>
  <si>
    <r>
      <rPr>
        <sz val="9"/>
        <color rgb="FF000000"/>
        <rFont val="Calibri"/>
        <family val="2"/>
      </rPr>
      <t>Dr. J.P. Thijsselaan</t>
    </r>
  </si>
  <si>
    <r>
      <rPr>
        <sz val="9"/>
        <color rgb="FF000000"/>
        <rFont val="Calibri"/>
        <family val="2"/>
      </rPr>
      <t>Utrecht</t>
    </r>
  </si>
  <si>
    <r>
      <rPr>
        <sz val="9"/>
        <color rgb="FF000000"/>
        <rFont val="Calibri"/>
        <family val="2"/>
      </rPr>
      <t>Valeriusplein</t>
    </r>
  </si>
  <si>
    <r>
      <rPr>
        <sz val="9"/>
        <color rgb="FF000000"/>
        <rFont val="Calibri"/>
        <family val="2"/>
      </rPr>
      <t>Alphen a/d Rijn</t>
    </r>
  </si>
  <si>
    <r>
      <rPr>
        <b/>
        <sz val="11"/>
        <color rgb="FF000000"/>
        <rFont val="Calibri"/>
        <family val="2"/>
      </rPr>
      <t>Mortgages</t>
    </r>
  </si>
  <si>
    <r>
      <rPr>
        <b/>
        <sz val="9"/>
        <color rgb="FF000000"/>
        <rFont val="Calibri"/>
        <family val="2"/>
      </rPr>
      <t>Highlights</t>
    </r>
  </si>
  <si>
    <r>
      <rPr>
        <sz val="9"/>
        <color rgb="FF000000"/>
        <rFont val="Calibri"/>
        <family val="2"/>
      </rPr>
      <t>Delta Lloyd portfolio (€bn)</t>
    </r>
  </si>
  <si>
    <r>
      <rPr>
        <sz val="9"/>
        <color rgb="FF000000"/>
        <rFont val="Calibri"/>
        <family val="2"/>
      </rPr>
      <t>Number of loans</t>
    </r>
  </si>
  <si>
    <r>
      <rPr>
        <sz val="9"/>
        <color rgb="FF000000"/>
        <rFont val="Calibri"/>
        <family val="2"/>
      </rPr>
      <t>Number of private sales, YTD</t>
    </r>
  </si>
  <si>
    <r>
      <rPr>
        <sz val="9"/>
        <color rgb="FF000000"/>
        <rFont val="Calibri"/>
        <family val="2"/>
      </rPr>
      <t>Number of forecloses, YTD</t>
    </r>
  </si>
  <si>
    <r>
      <rPr>
        <sz val="9"/>
        <color rgb="FF000000"/>
        <rFont val="Calibri"/>
        <family val="2"/>
      </rPr>
      <t>Number of losses, YTD</t>
    </r>
  </si>
  <si>
    <r>
      <rPr>
        <sz val="9"/>
        <color rgb="FF000000"/>
        <rFont val="Calibri"/>
        <family val="2"/>
      </rPr>
      <t>Loss amount, YTD</t>
    </r>
  </si>
  <si>
    <r>
      <rPr>
        <sz val="9"/>
        <color rgb="FF000000"/>
        <rFont val="Calibri"/>
        <family val="2"/>
      </rPr>
      <t>Loss ratio (bps of portfolio)</t>
    </r>
  </si>
  <si>
    <r>
      <rPr>
        <b/>
        <sz val="9"/>
        <color rgb="FF000000"/>
        <rFont val="Calibri"/>
        <family val="2"/>
      </rPr>
      <t>Split Loan to market value</t>
    </r>
  </si>
  <si>
    <r>
      <rPr>
        <sz val="9"/>
        <color rgb="FF000000"/>
        <rFont val="Calibri"/>
        <family val="2"/>
      </rPr>
      <t>NHG</t>
    </r>
  </si>
  <si>
    <r>
      <rPr>
        <sz val="9"/>
        <color rgb="FF000000"/>
        <rFont val="Calibri"/>
        <family val="2"/>
      </rPr>
      <t>&lt;50%</t>
    </r>
  </si>
  <si>
    <r>
      <rPr>
        <sz val="9"/>
        <color rgb="FF000000"/>
        <rFont val="Calibri"/>
        <family val="2"/>
      </rPr>
      <t>50-75%</t>
    </r>
  </si>
  <si>
    <r>
      <rPr>
        <sz val="9"/>
        <color rgb="FF000000"/>
        <rFont val="Calibri"/>
        <family val="2"/>
      </rPr>
      <t>75-90%</t>
    </r>
  </si>
  <si>
    <r>
      <rPr>
        <sz val="9"/>
        <color rgb="FF000000"/>
        <rFont val="Calibri"/>
        <family val="2"/>
      </rPr>
      <t>90-100%</t>
    </r>
  </si>
  <si>
    <r>
      <rPr>
        <sz val="9"/>
        <color rgb="FF000000"/>
        <rFont val="Calibri"/>
        <family val="2"/>
      </rPr>
      <t>100-110%</t>
    </r>
  </si>
  <si>
    <r>
      <rPr>
        <sz val="9"/>
        <color rgb="FF000000"/>
        <rFont val="Calibri"/>
        <family val="2"/>
      </rPr>
      <t>&gt;110%</t>
    </r>
  </si>
  <si>
    <r>
      <rPr>
        <b/>
        <sz val="9"/>
        <color rgb="FF000000"/>
        <rFont val="Calibri"/>
        <family val="2"/>
      </rPr>
      <t>Arrears</t>
    </r>
  </si>
  <si>
    <r>
      <rPr>
        <sz val="9"/>
        <color rgb="FF000000"/>
        <rFont val="Calibri"/>
        <family val="2"/>
      </rPr>
      <t>&lt;2M</t>
    </r>
  </si>
  <si>
    <r>
      <rPr>
        <sz val="9"/>
        <color rgb="FF000000"/>
        <rFont val="Calibri"/>
        <family val="2"/>
      </rPr>
      <t>2-3M</t>
    </r>
  </si>
  <si>
    <r>
      <rPr>
        <sz val="9"/>
        <color rgb="FF000000"/>
        <rFont val="Calibri"/>
        <family val="2"/>
      </rPr>
      <t>3-6M</t>
    </r>
  </si>
  <si>
    <r>
      <rPr>
        <sz val="9"/>
        <color rgb="FF000000"/>
        <rFont val="Calibri"/>
        <family val="2"/>
      </rPr>
      <t xml:space="preserve">6M+ </t>
    </r>
  </si>
  <si>
    <r>
      <rPr>
        <b/>
        <sz val="11"/>
        <color rgb="FF000000"/>
        <rFont val="Calibri"/>
        <family val="2"/>
      </rPr>
      <t>Solvency II ratio sensitivities</t>
    </r>
  </si>
  <si>
    <r>
      <rPr>
        <sz val="9"/>
        <color rgb="FF000000"/>
        <rFont val="Calibri"/>
        <family val="2"/>
      </rPr>
      <t>IFRS Shareholders' funds</t>
    </r>
  </si>
  <si>
    <r>
      <rPr>
        <sz val="9"/>
        <color rgb="FF000000"/>
        <rFont val="Calibri"/>
        <family val="2"/>
      </rPr>
      <t>Solvency II - H1 2016</t>
    </r>
  </si>
  <si>
    <r>
      <rPr>
        <sz val="9"/>
        <color rgb="FF000000"/>
        <rFont val="Calibri"/>
        <family val="2"/>
      </rPr>
      <t>Credit spread +50bps and VA +28bps*</t>
    </r>
  </si>
  <si>
    <r>
      <rPr>
        <sz val="9"/>
        <color rgb="FF000000"/>
        <rFont val="Calibri"/>
        <family val="2"/>
      </rPr>
      <t>VA +28bps</t>
    </r>
  </si>
  <si>
    <r>
      <rPr>
        <sz val="9"/>
        <color rgb="FF000000"/>
        <rFont val="Calibri"/>
        <family val="2"/>
      </rPr>
      <t>Interest rate -25bps**</t>
    </r>
  </si>
  <si>
    <r>
      <rPr>
        <sz val="9"/>
        <color rgb="FF000000"/>
        <rFont val="Calibri"/>
        <family val="2"/>
      </rPr>
      <t>Interest rate +25bps**</t>
    </r>
  </si>
  <si>
    <r>
      <rPr>
        <sz val="9"/>
        <color rgb="FF000000"/>
        <rFont val="Calibri"/>
        <family val="2"/>
      </rPr>
      <t>Equity values -10%</t>
    </r>
  </si>
  <si>
    <r>
      <rPr>
        <sz val="9"/>
        <color rgb="FF000000"/>
        <rFont val="Calibri"/>
        <family val="2"/>
      </rPr>
      <t>Equity values +10%</t>
    </r>
  </si>
  <si>
    <r>
      <rPr>
        <sz val="9"/>
        <color rgb="FF000000"/>
        <rFont val="Calibri"/>
        <family val="2"/>
      </rPr>
      <t>Property values -10%</t>
    </r>
  </si>
  <si>
    <r>
      <rPr>
        <sz val="9"/>
        <color rgb="FF000000"/>
        <rFont val="Calibri"/>
        <family val="2"/>
      </rPr>
      <t>Property values +10%</t>
    </r>
  </si>
  <si>
    <r>
      <rPr>
        <sz val="9"/>
        <color rgb="FF808080"/>
        <rFont val="Calibri"/>
        <family val="2"/>
      </rPr>
      <t>* For all credit spreads (excl. mortgages)</t>
    </r>
  </si>
  <si>
    <r>
      <rPr>
        <sz val="9"/>
        <color rgb="FF808080"/>
        <rFont val="Calibri"/>
        <family val="2"/>
      </rPr>
      <t>** Parallel shift, with fixed UFR</t>
    </r>
  </si>
  <si>
    <r>
      <rPr>
        <sz val="9"/>
        <color rgb="FF000000"/>
        <rFont val="Calibri"/>
        <family val="2"/>
      </rPr>
      <t>Delta Lloyd Leven</t>
    </r>
  </si>
  <si>
    <r>
      <rPr>
        <sz val="9"/>
        <color rgb="FF000000"/>
        <rFont val="Calibri"/>
        <family val="2"/>
      </rPr>
      <t>Delta Lloyd Life Belgium</t>
    </r>
  </si>
  <si>
    <r>
      <rPr>
        <sz val="9"/>
        <color rgb="FF000000"/>
        <rFont val="Calibri"/>
        <family val="2"/>
      </rPr>
      <t>Delta Lloyd Schade</t>
    </r>
  </si>
  <si>
    <r>
      <rPr>
        <sz val="9"/>
        <color rgb="FF000000"/>
        <rFont val="Calibri"/>
        <family val="2"/>
      </rPr>
      <t>ABN AMRO Leven</t>
    </r>
  </si>
  <si>
    <r>
      <rPr>
        <sz val="9"/>
        <color rgb="FF000000"/>
        <rFont val="Calibri"/>
        <family val="2"/>
      </rPr>
      <t>ABN AMRO Schade</t>
    </r>
  </si>
  <si>
    <r>
      <rPr>
        <sz val="9"/>
        <color rgb="FF000000"/>
        <rFont val="Calibri"/>
        <family val="2"/>
      </rPr>
      <t>Delta Lloyd Asset Management</t>
    </r>
  </si>
  <si>
    <r>
      <rPr>
        <sz val="9"/>
        <color rgb="FF000000"/>
        <rFont val="Calibri"/>
        <family val="2"/>
      </rPr>
      <t>Delta Lloyd Treasury</t>
    </r>
  </si>
  <si>
    <t>Holding company cash development</t>
  </si>
  <si>
    <r>
      <rPr>
        <sz val="9"/>
        <color rgb="FF000000"/>
        <rFont val="Calibri"/>
        <family val="2"/>
      </rPr>
      <t>Rights issue</t>
    </r>
  </si>
  <si>
    <r>
      <rPr>
        <sz val="9"/>
        <color rgb="FF000000"/>
        <rFont val="Calibri"/>
        <family val="2"/>
      </rPr>
      <t>Former DL Bank Belgium</t>
    </r>
  </si>
  <si>
    <r>
      <rPr>
        <sz val="9"/>
        <color rgb="FF000000"/>
        <rFont val="Calibri"/>
        <family val="2"/>
      </rPr>
      <t>Van Lanschot proceeds</t>
    </r>
  </si>
  <si>
    <r>
      <rPr>
        <sz val="9"/>
        <color rgb="FF000000"/>
        <rFont val="Calibri"/>
        <family val="2"/>
      </rPr>
      <t>Private equity proceeds</t>
    </r>
  </si>
  <si>
    <r>
      <rPr>
        <sz val="9"/>
        <color rgb="FF000000"/>
        <rFont val="Calibri"/>
        <family val="2"/>
      </rPr>
      <t xml:space="preserve">Cash remittance </t>
    </r>
  </si>
  <si>
    <r>
      <rPr>
        <sz val="9"/>
        <color rgb="FF000000"/>
        <rFont val="Calibri"/>
        <family val="2"/>
      </rPr>
      <t>Holding expenses and finance costs</t>
    </r>
  </si>
  <si>
    <t>Number of shares</t>
  </si>
  <si>
    <t xml:space="preserve">Cash generation and excess capital underpin remittances </t>
  </si>
  <si>
    <t>table of contents</t>
  </si>
  <si>
    <t>IV. Capital</t>
  </si>
  <si>
    <t>II. Segments</t>
  </si>
  <si>
    <t>III. Investment portfolio</t>
  </si>
  <si>
    <t>I. Group</t>
  </si>
  <si>
    <t>Table of contents</t>
  </si>
  <si>
    <t>Reconciliation result</t>
  </si>
  <si>
    <t>Reconciliation expenses</t>
  </si>
  <si>
    <t>Comprehensive income</t>
  </si>
  <si>
    <t>Tier 1 capital eligibility</t>
  </si>
  <si>
    <t>Net capital generation</t>
  </si>
  <si>
    <t>Solvency II Sensitivities</t>
  </si>
  <si>
    <t>Cash remittances and SF ratio</t>
  </si>
  <si>
    <t>Holding cash</t>
  </si>
  <si>
    <t>Movements through Equity</t>
  </si>
  <si>
    <t>Impairment of PPF</t>
  </si>
  <si>
    <t>Result before tax</t>
  </si>
  <si>
    <t>Boeierlaan</t>
  </si>
  <si>
    <t>Zaandam</t>
  </si>
  <si>
    <t>Marslaan</t>
  </si>
  <si>
    <t>Krommenie</t>
  </si>
  <si>
    <t xml:space="preserve">Available Own Funds
</t>
  </si>
  <si>
    <t xml:space="preserve">Non-eligible Own Funds
</t>
  </si>
  <si>
    <t xml:space="preserve">Eligible Own Funds 
</t>
  </si>
  <si>
    <t>Funding spread +50bp</t>
  </si>
  <si>
    <t>Funding spread -50bp</t>
  </si>
  <si>
    <t>Credit spread +50bps</t>
  </si>
  <si>
    <t>IFRS NAV before minorities</t>
  </si>
  <si>
    <t>Revaluation loans and mortgages</t>
  </si>
  <si>
    <t>Revaluation other</t>
  </si>
  <si>
    <t>Excess assets over liabilities</t>
  </si>
  <si>
    <t>Sub debt in own funds</t>
  </si>
  <si>
    <t>Minority interest</t>
  </si>
  <si>
    <t>Deductions own funds</t>
  </si>
  <si>
    <t>Available own funds</t>
  </si>
  <si>
    <t>Tax effect</t>
  </si>
  <si>
    <t>H1 2016</t>
  </si>
  <si>
    <t>Bridge IFRS Available own funds</t>
  </si>
  <si>
    <t>Reconciliation IFRS SII</t>
  </si>
  <si>
    <t>H1 2015</t>
  </si>
  <si>
    <t>(total amount)</t>
  </si>
  <si>
    <t>1. Excluding DL Germany.</t>
  </si>
  <si>
    <t>* New business margin and new business value based on Solvency II. Previous periods based on market consistent (MC) techniques.</t>
  </si>
  <si>
    <t>FY 2015¹</t>
  </si>
  <si>
    <t>FY 2014¹</t>
  </si>
  <si>
    <t>Position in sovereigns, sub-sovereign and other bonds and receivables H1 2016</t>
  </si>
  <si>
    <t>(in millions of euros)</t>
  </si>
  <si>
    <t>Corporate bonds (non-financials)</t>
  </si>
  <si>
    <t>Corporate bonds (financials)</t>
  </si>
  <si>
    <t>Other bonds</t>
  </si>
  <si>
    <t>Loans and receivables</t>
  </si>
  <si>
    <t>Total</t>
  </si>
  <si>
    <t>Portugal</t>
  </si>
  <si>
    <t>Italy</t>
  </si>
  <si>
    <t>Ireland</t>
  </si>
  <si>
    <t>Greece</t>
  </si>
  <si>
    <t>Spain</t>
  </si>
  <si>
    <t xml:space="preserve">Total </t>
  </si>
  <si>
    <t>Position in sovereigns, sub-sovereign and other bonds and receivables FY 2015</t>
  </si>
  <si>
    <t>Direct yield (%)</t>
  </si>
  <si>
    <t>H1 2015¹</t>
  </si>
  <si>
    <t>Shareholders' funds</t>
  </si>
  <si>
    <t>Combined ratio (COR)</t>
  </si>
  <si>
    <t>SF Ratio</t>
  </si>
  <si>
    <t>Delta Lloyd Bank</t>
  </si>
  <si>
    <t>-</t>
  </si>
  <si>
    <r>
      <t>Cash Remittances</t>
    </r>
    <r>
      <rPr>
        <vertAlign val="superscript"/>
        <sz val="9"/>
        <color rgb="FF000000"/>
        <rFont val="Calibri"/>
        <family val="2"/>
      </rPr>
      <t>1</t>
    </r>
  </si>
  <si>
    <r>
      <t>12.9%</t>
    </r>
    <r>
      <rPr>
        <vertAlign val="superscript"/>
        <sz val="9"/>
        <color rgb="FF000000"/>
        <rFont val="Calibri"/>
        <family val="2"/>
      </rPr>
      <t>2</t>
    </r>
  </si>
  <si>
    <t>1. Cash remittances include coupon and repayment on internal (subordinated) debt and dividend</t>
  </si>
  <si>
    <t>3. Excludes € 3m from Delta Lloyd Bank Belgium</t>
  </si>
  <si>
    <t>2. CET1 ratio</t>
  </si>
  <si>
    <t>Revaluation (re)insurance liabilities</t>
  </si>
  <si>
    <t>Sovereign and sub- sovereign bonds</t>
  </si>
  <si>
    <t>GIIPS exposure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</si>
</sst>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_(* #,##0.00_);_(* \(#,##0.00\);_(* &quot;-&quot;??_);_(@_)"/>
    <numFmt numFmtId="165" formatCode="#,##0,,;#,##0,,;&quot;-&quot;;@"/>
    <numFmt numFmtId="166" formatCode="_-* #,##0.0_-;\-* #,##0.0_-;_-* &quot;-&quot;??_-;_-@_-"/>
    <numFmt numFmtId="167" formatCode="#,##0,,;\-#,##0,,;&quot;-&quot;;@"/>
    <numFmt numFmtId="168" formatCode="_-* #,##0.00_-;\-* #,##0.00_-;_-* &quot;-&quot;_-;_-@_-"/>
    <numFmt numFmtId="169" formatCode="\-#,##0,,;#,##0,,;&quot;-&quot;;@"/>
    <numFmt numFmtId="170" formatCode="0.0%"/>
    <numFmt numFmtId="171" formatCode="#,##0.0,,;\-#,##0.0,,;&quot;-&quot;;@"/>
    <numFmt numFmtId="172" formatCode="_-* #,##0_-;\-* #,##0_-;_-* &quot;-&quot;??_-;_-@_-"/>
    <numFmt numFmtId="173" formatCode="\-#,##0,,;\-#,##0,,;&quot;-&quot;;@"/>
    <numFmt numFmtId="174" formatCode="#,##0.0"/>
    <numFmt numFmtId="175" formatCode="_(* #,##0_);_(* \(#,##0\);_(* &quot;-&quot;??_);_(@_)"/>
    <numFmt numFmtId="176" formatCode="#,##0_ ;\-#,##0\ "/>
  </numFmts>
  <fonts count="32" x14ac:knownFonts="1">
    <font>
      <sz val="11"/>
      <color theme="1"/>
      <name val="Calibri"/>
      <family val="2"/>
      <scheme val="minor"/>
    </font>
    <font>
      <sz val="10"/>
      <name val="Arial"/>
      <family val="2"/>
    </font>
    <font>
      <b/>
      <sz val="11"/>
      <color rgb="FF000000"/>
      <name val="Calibri"/>
      <family val="2"/>
    </font>
    <font>
      <i/>
      <sz val="9"/>
      <color rgb="FF000000"/>
      <name val="Calibri"/>
      <family val="2"/>
    </font>
    <font>
      <sz val="9"/>
      <color rgb="FF000000"/>
      <name val="Calibri"/>
      <family val="2"/>
    </font>
    <font>
      <vertAlign val="superscript"/>
      <sz val="9"/>
      <color rgb="FF000000"/>
      <name val="Calibri"/>
      <family val="2"/>
    </font>
    <font>
      <sz val="8"/>
      <color rgb="FF5E6A71"/>
      <name val="Calibri"/>
      <family val="2"/>
    </font>
    <font>
      <b/>
      <sz val="9"/>
      <color rgb="FF000000"/>
      <name val="Calibri"/>
      <family val="2"/>
    </font>
    <font>
      <sz val="9"/>
      <color rgb="FF333333"/>
      <name val="Calibri"/>
      <family val="2"/>
    </font>
    <font>
      <sz val="9"/>
      <color rgb="FF5E6A71"/>
      <name val="Calibri"/>
      <family val="2"/>
    </font>
    <font>
      <sz val="9"/>
      <color rgb="FF7E888D"/>
      <name val="Calibri"/>
      <family val="2"/>
    </font>
    <font>
      <b/>
      <vertAlign val="superscript"/>
      <sz val="11"/>
      <color rgb="FF000000"/>
      <name val="Calibri"/>
      <family val="2"/>
    </font>
    <font>
      <sz val="8"/>
      <color rgb="FF7E888D"/>
      <name val="Calibri"/>
      <family val="2"/>
    </font>
    <font>
      <sz val="9"/>
      <color rgb="FF808080"/>
      <name val="Calibri"/>
      <family val="2"/>
    </font>
    <font>
      <u/>
      <sz val="11"/>
      <color theme="10"/>
      <name val="Calibri"/>
      <family val="2"/>
      <scheme val="minor"/>
    </font>
    <font>
      <u/>
      <sz val="11"/>
      <color rgb="FF009FDA"/>
      <name val="Calibri"/>
      <family val="2"/>
      <scheme val="minor"/>
    </font>
    <font>
      <sz val="10"/>
      <name val="Calibri"/>
      <family val="2"/>
    </font>
    <font>
      <sz val="9"/>
      <color rgb="FF009FDA"/>
      <name val="Arial"/>
      <family val="2"/>
    </font>
    <font>
      <sz val="10"/>
      <color indexed="8"/>
      <name val="Calibri"/>
      <family val="2"/>
    </font>
    <font>
      <b/>
      <sz val="14"/>
      <name val="Calibri"/>
      <family val="2"/>
    </font>
    <font>
      <b/>
      <sz val="10"/>
      <name val="Calibri"/>
      <family val="2"/>
    </font>
    <font>
      <sz val="24"/>
      <color theme="8" tint="0.39997558519241921"/>
      <name val="Calibri"/>
      <family val="2"/>
    </font>
    <font>
      <sz val="9"/>
      <color rgb="FFFF0000"/>
      <name val="Calibri"/>
      <family val="2"/>
    </font>
    <font>
      <sz val="10"/>
      <color rgb="FFFF0000"/>
      <name val="Arial"/>
      <family val="2"/>
    </font>
    <font>
      <b/>
      <sz val="10"/>
      <name val="Arial"/>
      <family val="2"/>
    </font>
    <font>
      <sz val="9"/>
      <name val="Calibri"/>
      <family val="2"/>
    </font>
    <font>
      <b/>
      <sz val="9"/>
      <name val="Calibri"/>
      <family val="2"/>
    </font>
    <font>
      <i/>
      <sz val="9"/>
      <color theme="1"/>
      <name val="Calibri"/>
      <family val="2"/>
    </font>
    <font>
      <sz val="9"/>
      <color theme="1"/>
      <name val="Calibri"/>
      <family val="2"/>
    </font>
    <font>
      <b/>
      <sz val="9"/>
      <color theme="1"/>
      <name val="Calibri"/>
      <family val="2"/>
    </font>
    <font>
      <sz val="10"/>
      <color theme="1"/>
      <name val="Arial"/>
      <family val="2"/>
    </font>
    <font>
      <b/>
      <sz val="11"/>
      <color theme="1"/>
      <name val="Calibri"/>
      <family val="2"/>
    </font>
  </fonts>
  <fills count="6">
    <fill>
      <patternFill patternType="none"/>
    </fill>
    <fill>
      <patternFill patternType="gray125"/>
    </fill>
    <fill>
      <patternFill patternType="solid">
        <fgColor rgb="FFFFFFFF"/>
        <bgColor indexed="64"/>
      </patternFill>
    </fill>
    <fill>
      <patternFill patternType="solid">
        <fgColor rgb="FFC0E7F5"/>
        <bgColor indexed="64"/>
      </patternFill>
    </fill>
    <fill>
      <patternFill patternType="solid">
        <fgColor indexed="65"/>
        <bgColor indexed="9"/>
      </patternFill>
    </fill>
    <fill>
      <patternFill patternType="solid">
        <fgColor indexed="9"/>
        <bgColor indexed="9"/>
      </patternFill>
    </fill>
  </fills>
  <borders count="38">
    <border>
      <left/>
      <right/>
      <top/>
      <bottom/>
      <diagonal/>
    </border>
    <border>
      <left/>
      <right/>
      <top style="thin">
        <color rgb="FFFFFFFF"/>
      </top>
      <bottom style="thin">
        <color rgb="FF009FDA"/>
      </bottom>
      <diagonal/>
    </border>
    <border>
      <left/>
      <right/>
      <top style="thin">
        <color rgb="FF009FDA"/>
      </top>
      <bottom style="medium">
        <color rgb="FF7E888D"/>
      </bottom>
      <diagonal/>
    </border>
    <border>
      <left/>
      <right/>
      <top style="medium">
        <color rgb="FF7E888D"/>
      </top>
      <bottom style="thin">
        <color rgb="FFD1D4D3"/>
      </bottom>
      <diagonal/>
    </border>
    <border>
      <left/>
      <right/>
      <top style="thin">
        <color rgb="FFD1D4D3"/>
      </top>
      <bottom style="thin">
        <color rgb="FFD1D4D3"/>
      </bottom>
      <diagonal/>
    </border>
    <border>
      <left/>
      <right/>
      <top style="thin">
        <color rgb="FFD1D4D3"/>
      </top>
      <bottom/>
      <diagonal/>
    </border>
    <border>
      <left/>
      <right/>
      <top style="thin">
        <color rgb="FFFFFFFF"/>
      </top>
      <bottom style="thin">
        <color indexed="16"/>
      </bottom>
      <diagonal/>
    </border>
    <border>
      <left/>
      <right/>
      <top style="thin">
        <color rgb="FF009FDA"/>
      </top>
      <bottom style="medium">
        <color indexed="43"/>
      </bottom>
      <diagonal/>
    </border>
    <border>
      <left/>
      <right/>
      <top style="medium">
        <color rgb="FF7E888D"/>
      </top>
      <bottom style="thin">
        <color indexed="47"/>
      </bottom>
      <diagonal/>
    </border>
    <border>
      <left/>
      <right/>
      <top style="thin">
        <color rgb="FF5E6A71"/>
      </top>
      <bottom style="thin">
        <color indexed="44"/>
      </bottom>
      <diagonal/>
    </border>
    <border>
      <left/>
      <right/>
      <top style="thin">
        <color rgb="FFD1D4D3"/>
      </top>
      <bottom style="thin">
        <color indexed="44"/>
      </bottom>
      <diagonal/>
    </border>
    <border>
      <left/>
      <right/>
      <top style="thin">
        <color rgb="FFD1D4D3"/>
      </top>
      <bottom style="thin">
        <color indexed="47"/>
      </bottom>
      <diagonal/>
    </border>
    <border>
      <left/>
      <right/>
      <top style="thin">
        <color rgb="FF5E6A71"/>
      </top>
      <bottom style="thin">
        <color indexed="47"/>
      </bottom>
      <diagonal/>
    </border>
    <border>
      <left/>
      <right/>
      <top style="thin">
        <color rgb="FFD1D4D3"/>
      </top>
      <bottom style="thin">
        <color rgb="FF5E6A71"/>
      </bottom>
      <diagonal/>
    </border>
    <border>
      <left/>
      <right/>
      <top style="thin">
        <color rgb="FF5E6A71"/>
      </top>
      <bottom style="thin">
        <color rgb="FFD1D4D3"/>
      </bottom>
      <diagonal/>
    </border>
    <border>
      <left/>
      <right/>
      <top style="thin">
        <color rgb="FFD1D4D3"/>
      </top>
      <bottom style="thin">
        <color rgb="FF9FA6AA"/>
      </bottom>
      <diagonal/>
    </border>
    <border>
      <left/>
      <right/>
      <top style="thin">
        <color rgb="FF9FA6AA"/>
      </top>
      <bottom style="thin">
        <color rgb="FFD1D4D3"/>
      </bottom>
      <diagonal/>
    </border>
    <border>
      <left/>
      <right/>
      <top style="thin">
        <color rgb="FF9FA6AA"/>
      </top>
      <bottom/>
      <diagonal/>
    </border>
    <border>
      <left/>
      <right/>
      <top style="thin">
        <color rgb="FF5E6A71"/>
      </top>
      <bottom/>
      <diagonal/>
    </border>
    <border>
      <left/>
      <right/>
      <top style="medium">
        <color rgb="FF7E888D"/>
      </top>
      <bottom style="thin">
        <color rgb="FF9FA6AA"/>
      </bottom>
      <diagonal/>
    </border>
    <border>
      <left/>
      <right/>
      <top/>
      <bottom style="thin">
        <color rgb="FFD1D4D3"/>
      </bottom>
      <diagonal/>
    </border>
    <border>
      <left/>
      <right/>
      <top style="thin">
        <color theme="0" tint="-0.34998626667073579"/>
      </top>
      <bottom style="thin">
        <color rgb="FF5E6A71"/>
      </bottom>
      <diagonal/>
    </border>
    <border>
      <left/>
      <right/>
      <top style="medium">
        <color rgb="FF7E888D"/>
      </top>
      <bottom/>
      <diagonal/>
    </border>
    <border>
      <left/>
      <right/>
      <top style="thin">
        <color rgb="FF9FA6AA"/>
      </top>
      <bottom style="thin">
        <color rgb="FF9FA6AA"/>
      </bottom>
      <diagonal/>
    </border>
    <border>
      <left/>
      <right/>
      <top style="thin">
        <color rgb="FF9FA6AA"/>
      </top>
      <bottom style="thin">
        <color rgb="FF5E6A71"/>
      </bottom>
      <diagonal/>
    </border>
    <border>
      <left/>
      <right/>
      <top style="thin">
        <color rgb="FF5E6A71"/>
      </top>
      <bottom style="thin">
        <color rgb="FF9FA6AA"/>
      </bottom>
      <diagonal/>
    </border>
    <border>
      <left/>
      <right/>
      <top style="thin">
        <color rgb="FF5E6A71"/>
      </top>
      <bottom style="thin">
        <color rgb="FF5E6A71"/>
      </bottom>
      <diagonal/>
    </border>
    <border>
      <left/>
      <right/>
      <top/>
      <bottom style="thin">
        <color rgb="FF5E6A71"/>
      </bottom>
      <diagonal/>
    </border>
    <border>
      <left/>
      <right/>
      <top style="medium">
        <color rgb="FF7E888D"/>
      </top>
      <bottom style="thin">
        <color rgb="FF5E6A71"/>
      </bottom>
      <diagonal/>
    </border>
    <border>
      <left/>
      <right/>
      <top style="thin">
        <color rgb="FF5E6A71"/>
      </top>
      <bottom style="thin">
        <color rgb="FFFFFFFF"/>
      </bottom>
      <diagonal/>
    </border>
    <border>
      <left/>
      <right/>
      <top style="medium">
        <color rgb="FF7E888D"/>
      </top>
      <bottom style="thin">
        <color indexed="44"/>
      </bottom>
      <diagonal/>
    </border>
    <border>
      <left/>
      <right/>
      <top/>
      <bottom style="thin">
        <color rgb="FF009FDA"/>
      </bottom>
      <diagonal/>
    </border>
    <border>
      <left/>
      <right/>
      <top style="medium">
        <color rgb="FF7E888D"/>
      </top>
      <bottom style="thin">
        <color rgb="FF5E6A85"/>
      </bottom>
      <diagonal/>
    </border>
    <border>
      <left/>
      <right/>
      <top style="thin">
        <color rgb="FF5E6A85"/>
      </top>
      <bottom style="thin">
        <color rgb="FF9FA6AA"/>
      </bottom>
      <diagonal/>
    </border>
    <border>
      <left/>
      <right/>
      <top style="thin">
        <color rgb="FF9FA6AA"/>
      </top>
      <bottom style="thin">
        <color rgb="FF5E6A85"/>
      </bottom>
      <diagonal/>
    </border>
    <border>
      <left/>
      <right/>
      <top style="thin">
        <color rgb="FFD1D4D3"/>
      </top>
      <bottom style="thin">
        <color rgb="FF5E6A85"/>
      </bottom>
      <diagonal/>
    </border>
    <border>
      <left/>
      <right/>
      <top/>
      <bottom style="thin">
        <color theme="8" tint="0.39994506668294322"/>
      </bottom>
      <diagonal/>
    </border>
    <border>
      <left/>
      <right/>
      <top style="thin">
        <color theme="8" tint="0.39994506668294322"/>
      </top>
      <bottom/>
      <diagonal/>
    </border>
  </borders>
  <cellStyleXfs count="9">
    <xf numFmtId="0" fontId="0" fillId="0" borderId="0"/>
    <xf numFmtId="0" fontId="1"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4" fillId="0" borderId="0" applyNumberFormat="0" applyFill="0" applyBorder="0" applyAlignment="0" applyProtection="0"/>
    <xf numFmtId="0" fontId="17" fillId="0" borderId="0" applyNumberFormat="0" applyFill="0" applyBorder="0" applyAlignment="0" applyProtection="0"/>
  </cellStyleXfs>
  <cellXfs count="559">
    <xf numFmtId="0" fontId="0" fillId="0" borderId="0" xfId="0"/>
    <xf numFmtId="0" fontId="1" fillId="0" borderId="0" xfId="3"/>
    <xf numFmtId="0" fontId="3" fillId="2" borderId="2" xfId="3" applyFont="1" applyFill="1" applyBorder="1" applyAlignment="1">
      <alignment horizontal="left" wrapText="1"/>
    </xf>
    <xf numFmtId="0" fontId="4" fillId="3" borderId="2" xfId="3" applyFont="1" applyFill="1" applyBorder="1" applyAlignment="1">
      <alignment horizontal="right" wrapText="1"/>
    </xf>
    <xf numFmtId="0" fontId="4" fillId="2" borderId="2" xfId="3" applyFont="1" applyFill="1" applyBorder="1" applyAlignment="1">
      <alignment horizontal="right" wrapText="1"/>
    </xf>
    <xf numFmtId="0" fontId="4" fillId="0" borderId="3" xfId="3" applyFont="1" applyFill="1" applyBorder="1" applyAlignment="1">
      <alignment horizontal="left" vertical="center" wrapText="1"/>
    </xf>
    <xf numFmtId="9" fontId="4" fillId="3" borderId="3" xfId="3" applyNumberFormat="1" applyFont="1" applyFill="1" applyBorder="1" applyAlignment="1">
      <alignment horizontal="right" vertical="center" wrapText="1"/>
    </xf>
    <xf numFmtId="9" fontId="4" fillId="0" borderId="3" xfId="3" applyNumberFormat="1" applyFont="1" applyFill="1" applyBorder="1" applyAlignment="1">
      <alignment horizontal="right" vertical="center" wrapText="1"/>
    </xf>
    <xf numFmtId="0" fontId="4" fillId="0" borderId="4" xfId="3" applyFont="1" applyFill="1" applyBorder="1" applyAlignment="1">
      <alignment horizontal="left" vertical="center" wrapText="1"/>
    </xf>
    <xf numFmtId="165" fontId="4" fillId="3" borderId="4" xfId="3" applyNumberFormat="1" applyFont="1" applyFill="1" applyBorder="1" applyAlignment="1">
      <alignment horizontal="right" vertical="center" wrapText="1"/>
    </xf>
    <xf numFmtId="165" fontId="4" fillId="0" borderId="4" xfId="3" applyNumberFormat="1" applyFont="1" applyFill="1" applyBorder="1" applyAlignment="1">
      <alignment horizontal="right" vertical="center" wrapText="1"/>
    </xf>
    <xf numFmtId="49" fontId="4" fillId="0" borderId="4" xfId="3" applyNumberFormat="1" applyFont="1" applyFill="1" applyBorder="1" applyAlignment="1">
      <alignment horizontal="right" vertical="center" wrapText="1"/>
    </xf>
    <xf numFmtId="166" fontId="4" fillId="3" borderId="4" xfId="4" applyNumberFormat="1" applyFont="1" applyFill="1" applyBorder="1" applyAlignment="1">
      <alignment horizontal="right" vertical="center" wrapText="1"/>
    </xf>
    <xf numFmtId="166" fontId="4" fillId="0" borderId="4" xfId="4" applyNumberFormat="1" applyFont="1" applyFill="1" applyBorder="1" applyAlignment="1">
      <alignment horizontal="right" vertical="center" wrapText="1"/>
    </xf>
    <xf numFmtId="0" fontId="3" fillId="2" borderId="7" xfId="3" applyFont="1" applyFill="1" applyBorder="1" applyAlignment="1">
      <alignment horizontal="left" wrapText="1"/>
    </xf>
    <xf numFmtId="0" fontId="4" fillId="3" borderId="7" xfId="3" applyFont="1" applyFill="1" applyBorder="1" applyAlignment="1">
      <alignment horizontal="right" wrapText="1"/>
    </xf>
    <xf numFmtId="0" fontId="4" fillId="2" borderId="7" xfId="3" applyFont="1" applyFill="1" applyBorder="1" applyAlignment="1">
      <alignment horizontal="right" wrapText="1"/>
    </xf>
    <xf numFmtId="0" fontId="7" fillId="0" borderId="8" xfId="3" applyFont="1" applyFill="1" applyBorder="1" applyAlignment="1">
      <alignment horizontal="left" vertical="center" wrapText="1"/>
    </xf>
    <xf numFmtId="165" fontId="7" fillId="3" borderId="8" xfId="3" applyNumberFormat="1" applyFont="1" applyFill="1" applyBorder="1" applyAlignment="1">
      <alignment horizontal="right" vertical="center" wrapText="1"/>
    </xf>
    <xf numFmtId="165" fontId="7" fillId="0" borderId="8" xfId="3" applyNumberFormat="1" applyFont="1" applyFill="1" applyBorder="1" applyAlignment="1">
      <alignment horizontal="right" vertical="center" wrapText="1"/>
    </xf>
    <xf numFmtId="0" fontId="4" fillId="0" borderId="9" xfId="3" applyFont="1" applyFill="1" applyBorder="1" applyAlignment="1">
      <alignment horizontal="left" vertical="center" wrapText="1"/>
    </xf>
    <xf numFmtId="165" fontId="4" fillId="3" borderId="9" xfId="3" applyNumberFormat="1" applyFont="1" applyFill="1" applyBorder="1" applyAlignment="1">
      <alignment horizontal="right" vertical="center" wrapText="1"/>
    </xf>
    <xf numFmtId="165" fontId="4" fillId="0" borderId="9" xfId="3" applyNumberFormat="1" applyFont="1" applyFill="1" applyBorder="1" applyAlignment="1">
      <alignment horizontal="right" vertical="center" wrapText="1"/>
    </xf>
    <xf numFmtId="0" fontId="4" fillId="0" borderId="10" xfId="3" applyFont="1" applyFill="1" applyBorder="1" applyAlignment="1">
      <alignment horizontal="left" vertical="center" wrapText="1"/>
    </xf>
    <xf numFmtId="165" fontId="4" fillId="3" borderId="10" xfId="3" applyNumberFormat="1" applyFont="1" applyFill="1" applyBorder="1" applyAlignment="1">
      <alignment horizontal="right" vertical="center" wrapText="1"/>
    </xf>
    <xf numFmtId="165" fontId="4" fillId="0" borderId="10" xfId="3" applyNumberFormat="1" applyFont="1" applyFill="1" applyBorder="1" applyAlignment="1">
      <alignment horizontal="right" vertical="center" wrapText="1"/>
    </xf>
    <xf numFmtId="0" fontId="7" fillId="0" borderId="11" xfId="3" applyFont="1" applyFill="1" applyBorder="1" applyAlignment="1">
      <alignment horizontal="left" vertical="center" wrapText="1"/>
    </xf>
    <xf numFmtId="165" fontId="7" fillId="3" borderId="11" xfId="3" applyNumberFormat="1" applyFont="1" applyFill="1" applyBorder="1" applyAlignment="1">
      <alignment horizontal="right" vertical="center" wrapText="1"/>
    </xf>
    <xf numFmtId="165" fontId="7" fillId="0" borderId="11" xfId="3" applyNumberFormat="1" applyFont="1" applyFill="1" applyBorder="1" applyAlignment="1">
      <alignment horizontal="right" vertical="center" wrapText="1"/>
    </xf>
    <xf numFmtId="167" fontId="7" fillId="3" borderId="8" xfId="3" applyNumberFormat="1" applyFont="1" applyFill="1" applyBorder="1" applyAlignment="1">
      <alignment horizontal="right" vertical="center" wrapText="1"/>
    </xf>
    <xf numFmtId="167" fontId="7" fillId="0" borderId="8" xfId="3" applyNumberFormat="1" applyFont="1" applyFill="1" applyBorder="1" applyAlignment="1">
      <alignment horizontal="right" vertical="center" wrapText="1"/>
    </xf>
    <xf numFmtId="167" fontId="4" fillId="3" borderId="9" xfId="3" applyNumberFormat="1" applyFont="1" applyFill="1" applyBorder="1" applyAlignment="1">
      <alignment horizontal="right" vertical="center" wrapText="1"/>
    </xf>
    <xf numFmtId="167" fontId="4" fillId="0" borderId="9" xfId="3" applyNumberFormat="1" applyFont="1" applyFill="1" applyBorder="1" applyAlignment="1">
      <alignment horizontal="right" vertical="center" wrapText="1"/>
    </xf>
    <xf numFmtId="167" fontId="4" fillId="3" borderId="10" xfId="3" applyNumberFormat="1" applyFont="1" applyFill="1" applyBorder="1" applyAlignment="1">
      <alignment horizontal="right" vertical="center" wrapText="1"/>
    </xf>
    <xf numFmtId="167" fontId="4" fillId="0" borderId="10" xfId="3" applyNumberFormat="1" applyFont="1" applyFill="1" applyBorder="1" applyAlignment="1">
      <alignment horizontal="right" vertical="center" wrapText="1"/>
    </xf>
    <xf numFmtId="167" fontId="7" fillId="3" borderId="11" xfId="3" applyNumberFormat="1" applyFont="1" applyFill="1" applyBorder="1" applyAlignment="1">
      <alignment horizontal="right" vertical="center" wrapText="1"/>
    </xf>
    <xf numFmtId="167" fontId="7" fillId="0" borderId="11" xfId="3" applyNumberFormat="1" applyFont="1" applyFill="1" applyBorder="1" applyAlignment="1">
      <alignment horizontal="right" vertical="center" wrapText="1"/>
    </xf>
    <xf numFmtId="0" fontId="7" fillId="0" borderId="12" xfId="3" applyFont="1" applyFill="1" applyBorder="1" applyAlignment="1">
      <alignment horizontal="left" vertical="center" wrapText="1"/>
    </xf>
    <xf numFmtId="0" fontId="7" fillId="0" borderId="12" xfId="3" applyFont="1" applyFill="1" applyBorder="1" applyAlignment="1">
      <alignment horizontal="right" vertical="center" wrapText="1"/>
    </xf>
    <xf numFmtId="9" fontId="4" fillId="3" borderId="9" xfId="3" applyNumberFormat="1" applyFont="1" applyFill="1" applyBorder="1" applyAlignment="1">
      <alignment horizontal="right" vertical="center" wrapText="1"/>
    </xf>
    <xf numFmtId="9" fontId="4" fillId="0" borderId="9" xfId="3" applyNumberFormat="1" applyFont="1" applyFill="1" applyBorder="1" applyAlignment="1">
      <alignment horizontal="right" vertical="center" wrapText="1"/>
    </xf>
    <xf numFmtId="168" fontId="4" fillId="3" borderId="10" xfId="3" applyNumberFormat="1" applyFont="1" applyFill="1" applyBorder="1" applyAlignment="1">
      <alignment horizontal="right" vertical="center" wrapText="1"/>
    </xf>
    <xf numFmtId="0" fontId="4" fillId="0" borderId="10" xfId="3" applyFont="1" applyFill="1" applyBorder="1" applyAlignment="1">
      <alignment horizontal="right" vertical="center" wrapText="1"/>
    </xf>
    <xf numFmtId="0" fontId="4" fillId="0" borderId="4" xfId="3" applyFont="1" applyFill="1" applyBorder="1" applyAlignment="1">
      <alignment horizontal="right" vertical="center" wrapText="1"/>
    </xf>
    <xf numFmtId="0" fontId="8" fillId="0" borderId="3" xfId="3" applyFont="1" applyFill="1" applyBorder="1" applyAlignment="1">
      <alignment horizontal="left" vertical="center" wrapText="1" indent="1"/>
    </xf>
    <xf numFmtId="0" fontId="8" fillId="0" borderId="3" xfId="3" applyFont="1" applyFill="1" applyBorder="1" applyAlignment="1">
      <alignment horizontal="right" vertical="center"/>
    </xf>
    <xf numFmtId="165" fontId="8" fillId="3" borderId="3" xfId="3" applyNumberFormat="1" applyFont="1" applyFill="1" applyBorder="1" applyAlignment="1">
      <alignment horizontal="right" vertical="center" wrapText="1"/>
    </xf>
    <xf numFmtId="165" fontId="8" fillId="0" borderId="3" xfId="3" applyNumberFormat="1" applyFont="1" applyFill="1" applyBorder="1" applyAlignment="1">
      <alignment horizontal="right" vertical="center" wrapText="1"/>
    </xf>
    <xf numFmtId="0" fontId="8" fillId="0" borderId="4" xfId="3" applyFont="1" applyFill="1" applyBorder="1" applyAlignment="1">
      <alignment horizontal="left" vertical="center" wrapText="1" indent="1"/>
    </xf>
    <xf numFmtId="0" fontId="8" fillId="0" borderId="4" xfId="3" applyFont="1" applyFill="1" applyBorder="1" applyAlignment="1">
      <alignment horizontal="right" vertical="center"/>
    </xf>
    <xf numFmtId="165" fontId="8" fillId="3" borderId="4" xfId="3" applyNumberFormat="1" applyFont="1" applyFill="1" applyBorder="1" applyAlignment="1">
      <alignment horizontal="right" vertical="center" wrapText="1"/>
    </xf>
    <xf numFmtId="165" fontId="8" fillId="0" borderId="4" xfId="3" applyNumberFormat="1" applyFont="1" applyFill="1" applyBorder="1" applyAlignment="1">
      <alignment horizontal="right" vertical="center" wrapText="1"/>
    </xf>
    <xf numFmtId="0" fontId="7" fillId="0" borderId="13" xfId="3" applyFont="1" applyFill="1" applyBorder="1" applyAlignment="1">
      <alignment horizontal="left" vertical="center" wrapText="1"/>
    </xf>
    <xf numFmtId="0" fontId="7" fillId="0" borderId="13" xfId="3" applyFont="1" applyFill="1" applyBorder="1" applyAlignment="1">
      <alignment horizontal="right" vertical="center"/>
    </xf>
    <xf numFmtId="165" fontId="7" fillId="3" borderId="13" xfId="3" applyNumberFormat="1" applyFont="1" applyFill="1" applyBorder="1" applyAlignment="1">
      <alignment horizontal="right" vertical="center" wrapText="1"/>
    </xf>
    <xf numFmtId="165" fontId="7" fillId="0" borderId="13" xfId="3" applyNumberFormat="1" applyFont="1" applyFill="1" applyBorder="1" applyAlignment="1">
      <alignment horizontal="right" vertical="center" wrapText="1"/>
    </xf>
    <xf numFmtId="0" fontId="8" fillId="0" borderId="14" xfId="3" applyFont="1" applyFill="1" applyBorder="1" applyAlignment="1">
      <alignment horizontal="left" vertical="center" wrapText="1" indent="1"/>
    </xf>
    <xf numFmtId="0" fontId="8" fillId="0" borderId="14" xfId="3" applyFont="1" applyFill="1" applyBorder="1" applyAlignment="1">
      <alignment horizontal="right" vertical="center"/>
    </xf>
    <xf numFmtId="165" fontId="8" fillId="3" borderId="14" xfId="3" applyNumberFormat="1" applyFont="1" applyFill="1" applyBorder="1" applyAlignment="1">
      <alignment horizontal="right" vertical="center" wrapText="1"/>
    </xf>
    <xf numFmtId="165" fontId="8" fillId="0" borderId="14" xfId="3" applyNumberFormat="1" applyFont="1" applyFill="1" applyBorder="1" applyAlignment="1">
      <alignment horizontal="right" vertical="center" wrapText="1"/>
    </xf>
    <xf numFmtId="0" fontId="4" fillId="0" borderId="15" xfId="3" applyFont="1" applyFill="1" applyBorder="1" applyAlignment="1">
      <alignment horizontal="left" vertical="center" wrapText="1"/>
    </xf>
    <xf numFmtId="0" fontId="4" fillId="0" borderId="15" xfId="3" applyFont="1" applyFill="1" applyBorder="1" applyAlignment="1">
      <alignment horizontal="right" vertical="center"/>
    </xf>
    <xf numFmtId="165" fontId="4" fillId="3" borderId="15" xfId="3" applyNumberFormat="1" applyFont="1" applyFill="1" applyBorder="1" applyAlignment="1">
      <alignment horizontal="right" vertical="center" wrapText="1"/>
    </xf>
    <xf numFmtId="165" fontId="4" fillId="0" borderId="15" xfId="3" applyNumberFormat="1" applyFont="1" applyFill="1" applyBorder="1" applyAlignment="1">
      <alignment horizontal="right" vertical="center" wrapText="1"/>
    </xf>
    <xf numFmtId="0" fontId="8" fillId="0" borderId="16" xfId="3" applyFont="1" applyFill="1" applyBorder="1" applyAlignment="1">
      <alignment horizontal="left" vertical="center" wrapText="1" indent="1"/>
    </xf>
    <xf numFmtId="0" fontId="8" fillId="0" borderId="16" xfId="3" applyFont="1" applyFill="1" applyBorder="1" applyAlignment="1">
      <alignment horizontal="right" vertical="center"/>
    </xf>
    <xf numFmtId="165" fontId="8" fillId="3" borderId="16" xfId="3" applyNumberFormat="1" applyFont="1" applyFill="1" applyBorder="1" applyAlignment="1">
      <alignment horizontal="right" vertical="center" wrapText="1"/>
    </xf>
    <xf numFmtId="165" fontId="8" fillId="0" borderId="16" xfId="3" applyNumberFormat="1" applyFont="1" applyFill="1" applyBorder="1" applyAlignment="1">
      <alignment horizontal="right" vertical="center" wrapText="1"/>
    </xf>
    <xf numFmtId="0" fontId="8" fillId="0" borderId="5" xfId="3" applyFont="1" applyFill="1" applyBorder="1" applyAlignment="1">
      <alignment horizontal="left" vertical="center" wrapText="1" indent="1"/>
    </xf>
    <xf numFmtId="0" fontId="8" fillId="0" borderId="5" xfId="3" applyFont="1" applyFill="1" applyBorder="1" applyAlignment="1">
      <alignment horizontal="right" vertical="center"/>
    </xf>
    <xf numFmtId="165" fontId="8" fillId="3" borderId="5" xfId="3" applyNumberFormat="1" applyFont="1" applyFill="1" applyBorder="1" applyAlignment="1">
      <alignment horizontal="right" vertical="center" wrapText="1"/>
    </xf>
    <xf numFmtId="165" fontId="8" fillId="0" borderId="5" xfId="3" applyNumberFormat="1" applyFont="1" applyFill="1" applyBorder="1" applyAlignment="1">
      <alignment horizontal="right" vertical="center" wrapText="1"/>
    </xf>
    <xf numFmtId="0" fontId="7" fillId="0" borderId="17" xfId="3" applyFont="1" applyFill="1" applyBorder="1" applyAlignment="1">
      <alignment horizontal="left" vertical="center" wrapText="1"/>
    </xf>
    <xf numFmtId="0" fontId="7" fillId="0" borderId="17" xfId="3" applyFont="1" applyFill="1" applyBorder="1" applyAlignment="1">
      <alignment horizontal="right" vertical="center"/>
    </xf>
    <xf numFmtId="165" fontId="7" fillId="3" borderId="17" xfId="3" applyNumberFormat="1" applyFont="1" applyFill="1" applyBorder="1" applyAlignment="1">
      <alignment horizontal="right" vertical="center" wrapText="1"/>
    </xf>
    <xf numFmtId="165" fontId="7" fillId="0" borderId="17" xfId="3" applyNumberFormat="1" applyFont="1" applyFill="1" applyBorder="1" applyAlignment="1">
      <alignment horizontal="right" vertical="center" wrapText="1"/>
    </xf>
    <xf numFmtId="0" fontId="4" fillId="0" borderId="3" xfId="3" applyFont="1" applyFill="1" applyBorder="1" applyAlignment="1">
      <alignment vertical="center" wrapText="1"/>
    </xf>
    <xf numFmtId="165" fontId="4" fillId="3" borderId="3" xfId="3" applyNumberFormat="1" applyFont="1" applyFill="1" applyBorder="1" applyAlignment="1">
      <alignment vertical="center"/>
    </xf>
    <xf numFmtId="165" fontId="4" fillId="0" borderId="3" xfId="3" applyNumberFormat="1" applyFont="1" applyFill="1" applyBorder="1" applyAlignment="1">
      <alignment vertical="center"/>
    </xf>
    <xf numFmtId="165" fontId="4" fillId="3" borderId="4" xfId="3" applyNumberFormat="1" applyFont="1" applyFill="1" applyBorder="1" applyAlignment="1">
      <alignment vertical="center"/>
    </xf>
    <xf numFmtId="165" fontId="4" fillId="0" borderId="4" xfId="3" applyNumberFormat="1" applyFont="1" applyFill="1" applyBorder="1" applyAlignment="1">
      <alignment vertical="center"/>
    </xf>
    <xf numFmtId="0" fontId="7" fillId="0" borderId="5" xfId="3" applyFont="1" applyFill="1" applyBorder="1" applyAlignment="1">
      <alignment horizontal="left" vertical="center" wrapText="1"/>
    </xf>
    <xf numFmtId="165" fontId="7" fillId="3" borderId="5" xfId="3" applyNumberFormat="1" applyFont="1" applyFill="1" applyBorder="1" applyAlignment="1">
      <alignment vertical="center"/>
    </xf>
    <xf numFmtId="165" fontId="7" fillId="0" borderId="5" xfId="3" applyNumberFormat="1" applyFont="1" applyFill="1" applyBorder="1" applyAlignment="1">
      <alignment vertical="center"/>
    </xf>
    <xf numFmtId="0" fontId="2" fillId="2" borderId="1" xfId="3" applyFont="1" applyFill="1" applyBorder="1" applyAlignment="1">
      <alignment vertical="center" wrapText="1"/>
    </xf>
    <xf numFmtId="165" fontId="4" fillId="0" borderId="3" xfId="3" applyNumberFormat="1" applyFont="1" applyFill="1" applyBorder="1" applyAlignment="1">
      <alignment horizontal="right" vertical="center"/>
    </xf>
    <xf numFmtId="165" fontId="4" fillId="0" borderId="4" xfId="3" applyNumberFormat="1" applyFont="1" applyFill="1" applyBorder="1" applyAlignment="1">
      <alignment horizontal="right" vertical="center"/>
    </xf>
    <xf numFmtId="0" fontId="4" fillId="0" borderId="5" xfId="3" applyFont="1" applyFill="1" applyBorder="1" applyAlignment="1">
      <alignment horizontal="left" vertical="center" wrapText="1"/>
    </xf>
    <xf numFmtId="165" fontId="4" fillId="0" borderId="5" xfId="3" applyNumberFormat="1" applyFont="1" applyFill="1" applyBorder="1" applyAlignment="1">
      <alignment horizontal="right" vertical="center"/>
    </xf>
    <xf numFmtId="0" fontId="7" fillId="0" borderId="18" xfId="3" applyFont="1" applyFill="1" applyBorder="1" applyAlignment="1">
      <alignment vertical="center" wrapText="1"/>
    </xf>
    <xf numFmtId="165" fontId="7" fillId="0" borderId="18" xfId="3" applyNumberFormat="1" applyFont="1" applyFill="1" applyBorder="1" applyAlignment="1">
      <alignment vertical="center"/>
    </xf>
    <xf numFmtId="165" fontId="4" fillId="0" borderId="5" xfId="3" applyNumberFormat="1" applyFont="1" applyFill="1" applyBorder="1" applyAlignment="1">
      <alignment vertical="center"/>
    </xf>
    <xf numFmtId="0" fontId="4" fillId="0" borderId="19" xfId="3" applyFont="1" applyFill="1" applyBorder="1" applyAlignment="1">
      <alignment vertical="center" wrapText="1"/>
    </xf>
    <xf numFmtId="169" fontId="4" fillId="3" borderId="19" xfId="3" applyNumberFormat="1" applyFont="1" applyFill="1" applyBorder="1" applyAlignment="1">
      <alignment vertical="center"/>
    </xf>
    <xf numFmtId="169" fontId="4" fillId="0" borderId="19" xfId="3" applyNumberFormat="1" applyFont="1" applyFill="1" applyBorder="1" applyAlignment="1">
      <alignment vertical="center"/>
    </xf>
    <xf numFmtId="169" fontId="8" fillId="3" borderId="16" xfId="3" applyNumberFormat="1" applyFont="1" applyFill="1" applyBorder="1" applyAlignment="1">
      <alignment horizontal="right" vertical="center"/>
    </xf>
    <xf numFmtId="169" fontId="8" fillId="0" borderId="16" xfId="3" applyNumberFormat="1" applyFont="1" applyFill="1" applyBorder="1" applyAlignment="1">
      <alignment horizontal="right" vertical="center"/>
    </xf>
    <xf numFmtId="169" fontId="8" fillId="3" borderId="4" xfId="3" applyNumberFormat="1" applyFont="1" applyFill="1" applyBorder="1" applyAlignment="1">
      <alignment horizontal="right" vertical="center"/>
    </xf>
    <xf numFmtId="169" fontId="8" fillId="0" borderId="4" xfId="3" applyNumberFormat="1" applyFont="1" applyFill="1" applyBorder="1" applyAlignment="1">
      <alignment horizontal="right" vertical="center"/>
    </xf>
    <xf numFmtId="169" fontId="4" fillId="3" borderId="15" xfId="3" applyNumberFormat="1" applyFont="1" applyFill="1" applyBorder="1" applyAlignment="1">
      <alignment vertical="center"/>
    </xf>
    <xf numFmtId="169" fontId="4" fillId="0" borderId="15" xfId="3" applyNumberFormat="1" applyFont="1" applyFill="1" applyBorder="1" applyAlignment="1">
      <alignment vertical="center"/>
    </xf>
    <xf numFmtId="0" fontId="4" fillId="0" borderId="17" xfId="3" applyFont="1" applyFill="1" applyBorder="1" applyAlignment="1">
      <alignment horizontal="left" vertical="center" wrapText="1"/>
    </xf>
    <xf numFmtId="169" fontId="4" fillId="3" borderId="17" xfId="3" applyNumberFormat="1" applyFont="1" applyFill="1" applyBorder="1" applyAlignment="1">
      <alignment vertical="center"/>
    </xf>
    <xf numFmtId="169" fontId="4" fillId="0" borderId="17" xfId="3" applyNumberFormat="1" applyFont="1" applyFill="1" applyBorder="1" applyAlignment="1">
      <alignment vertical="center"/>
    </xf>
    <xf numFmtId="169" fontId="7" fillId="3" borderId="18" xfId="3" applyNumberFormat="1" applyFont="1" applyFill="1" applyBorder="1" applyAlignment="1">
      <alignment vertical="center"/>
    </xf>
    <xf numFmtId="169" fontId="7" fillId="0" borderId="18" xfId="3" applyNumberFormat="1" applyFont="1" applyFill="1" applyBorder="1" applyAlignment="1">
      <alignment vertical="center"/>
    </xf>
    <xf numFmtId="169" fontId="8" fillId="3" borderId="5" xfId="3" applyNumberFormat="1" applyFont="1" applyFill="1" applyBorder="1" applyAlignment="1">
      <alignment horizontal="right" vertical="center"/>
    </xf>
    <xf numFmtId="169" fontId="8" fillId="0" borderId="5" xfId="3" applyNumberFormat="1" applyFont="1" applyFill="1" applyBorder="1" applyAlignment="1">
      <alignment horizontal="right" vertical="center"/>
    </xf>
    <xf numFmtId="169" fontId="4" fillId="3" borderId="15" xfId="3" applyNumberFormat="1" applyFont="1" applyFill="1" applyBorder="1" applyAlignment="1">
      <alignment horizontal="right" vertical="center"/>
    </xf>
    <xf numFmtId="169" fontId="4" fillId="0" borderId="15" xfId="3" applyNumberFormat="1" applyFont="1" applyFill="1" applyBorder="1" applyAlignment="1">
      <alignment horizontal="right" vertical="center"/>
    </xf>
    <xf numFmtId="0" fontId="9" fillId="0" borderId="17" xfId="3" applyFont="1" applyFill="1" applyBorder="1" applyAlignment="1">
      <alignment horizontal="left" vertical="center" wrapText="1" indent="2"/>
    </xf>
    <xf numFmtId="169" fontId="9" fillId="3" borderId="17" xfId="3" applyNumberFormat="1" applyFont="1" applyFill="1" applyBorder="1" applyAlignment="1">
      <alignment horizontal="right" vertical="center"/>
    </xf>
    <xf numFmtId="169" fontId="9" fillId="0" borderId="17" xfId="3" applyNumberFormat="1" applyFont="1" applyFill="1" applyBorder="1" applyAlignment="1">
      <alignment horizontal="right" vertical="center"/>
    </xf>
    <xf numFmtId="0" fontId="9" fillId="0" borderId="0" xfId="3" applyFont="1" applyFill="1" applyBorder="1" applyAlignment="1">
      <alignment horizontal="left" vertical="center" wrapText="1" indent="2"/>
    </xf>
    <xf numFmtId="169" fontId="9" fillId="3" borderId="0" xfId="3" applyNumberFormat="1" applyFont="1" applyFill="1" applyBorder="1" applyAlignment="1">
      <alignment horizontal="right" vertical="center"/>
    </xf>
    <xf numFmtId="169" fontId="9" fillId="0" borderId="0" xfId="3" applyNumberFormat="1" applyFont="1" applyFill="1" applyBorder="1" applyAlignment="1">
      <alignment horizontal="right" vertical="center"/>
    </xf>
    <xf numFmtId="0" fontId="8" fillId="0" borderId="20" xfId="3" applyFont="1" applyFill="1" applyBorder="1" applyAlignment="1">
      <alignment horizontal="left" vertical="center" wrapText="1" indent="1"/>
    </xf>
    <xf numFmtId="169" fontId="8" fillId="3" borderId="20" xfId="3" applyNumberFormat="1" applyFont="1" applyFill="1" applyBorder="1" applyAlignment="1">
      <alignment horizontal="right" vertical="center"/>
    </xf>
    <xf numFmtId="169" fontId="8" fillId="0" borderId="20" xfId="3" applyNumberFormat="1" applyFont="1" applyFill="1" applyBorder="1" applyAlignment="1">
      <alignment horizontal="right" vertical="center"/>
    </xf>
    <xf numFmtId="0" fontId="9" fillId="0" borderId="5" xfId="3" applyFont="1" applyFill="1" applyBorder="1" applyAlignment="1">
      <alignment horizontal="left" vertical="center" wrapText="1" indent="2"/>
    </xf>
    <xf numFmtId="169" fontId="9" fillId="3" borderId="5" xfId="3" applyNumberFormat="1" applyFont="1" applyFill="1" applyBorder="1" applyAlignment="1">
      <alignment horizontal="right" vertical="center"/>
    </xf>
    <xf numFmtId="169" fontId="9" fillId="0" borderId="5" xfId="3" applyNumberFormat="1" applyFont="1" applyFill="1" applyBorder="1" applyAlignment="1">
      <alignment horizontal="right" vertical="center"/>
    </xf>
    <xf numFmtId="169" fontId="4" fillId="3" borderId="17" xfId="3" applyNumberFormat="1" applyFont="1" applyFill="1" applyBorder="1" applyAlignment="1">
      <alignment horizontal="right" vertical="center"/>
    </xf>
    <xf numFmtId="169" fontId="4" fillId="0" borderId="17" xfId="3" applyNumberFormat="1" applyFont="1" applyFill="1" applyBorder="1" applyAlignment="1">
      <alignment horizontal="right" vertical="center"/>
    </xf>
    <xf numFmtId="0" fontId="4" fillId="0" borderId="21" xfId="3" applyFont="1" applyFill="1" applyBorder="1" applyAlignment="1">
      <alignment horizontal="left" vertical="center" wrapText="1"/>
    </xf>
    <xf numFmtId="169" fontId="4" fillId="3" borderId="21" xfId="3" applyNumberFormat="1" applyFont="1" applyFill="1" applyBorder="1" applyAlignment="1">
      <alignment horizontal="right" vertical="center"/>
    </xf>
    <xf numFmtId="169" fontId="4" fillId="0" borderId="21" xfId="3" applyNumberFormat="1" applyFont="1" applyFill="1" applyBorder="1" applyAlignment="1">
      <alignment horizontal="right" vertical="center"/>
    </xf>
    <xf numFmtId="0" fontId="10" fillId="0" borderId="22" xfId="3" applyFont="1" applyFill="1" applyBorder="1" applyAlignment="1">
      <alignment horizontal="left" vertical="center" wrapText="1" indent="3"/>
    </xf>
    <xf numFmtId="167" fontId="10" fillId="3" borderId="22" xfId="3" applyNumberFormat="1" applyFont="1" applyFill="1" applyBorder="1" applyAlignment="1">
      <alignment horizontal="right" vertical="center"/>
    </xf>
    <xf numFmtId="167" fontId="10" fillId="0" borderId="22" xfId="3" applyNumberFormat="1" applyFont="1" applyFill="1" applyBorder="1" applyAlignment="1">
      <alignment horizontal="right" vertical="center"/>
    </xf>
    <xf numFmtId="0" fontId="10" fillId="0" borderId="0" xfId="3" applyFont="1" applyFill="1" applyBorder="1" applyAlignment="1">
      <alignment horizontal="left" vertical="center" wrapText="1" indent="3"/>
    </xf>
    <xf numFmtId="167" fontId="10" fillId="3" borderId="0" xfId="3" applyNumberFormat="1" applyFont="1" applyFill="1" applyBorder="1" applyAlignment="1">
      <alignment horizontal="right" vertical="center"/>
    </xf>
    <xf numFmtId="167" fontId="10" fillId="0" borderId="0" xfId="3" applyNumberFormat="1" applyFont="1" applyFill="1" applyBorder="1" applyAlignment="1">
      <alignment horizontal="right" vertical="center"/>
    </xf>
    <xf numFmtId="167" fontId="9" fillId="3" borderId="0" xfId="3" applyNumberFormat="1" applyFont="1" applyFill="1" applyBorder="1" applyAlignment="1">
      <alignment horizontal="right" vertical="center"/>
    </xf>
    <xf numFmtId="167" fontId="9" fillId="0" borderId="0" xfId="3" applyNumberFormat="1" applyFont="1" applyFill="1" applyBorder="1" applyAlignment="1">
      <alignment horizontal="right" vertical="center"/>
    </xf>
    <xf numFmtId="167" fontId="8" fillId="3" borderId="20" xfId="3" applyNumberFormat="1" applyFont="1" applyFill="1" applyBorder="1" applyAlignment="1">
      <alignment vertical="center"/>
    </xf>
    <xf numFmtId="167" fontId="8" fillId="0" borderId="20" xfId="3" applyNumberFormat="1" applyFont="1" applyFill="1" applyBorder="1" applyAlignment="1">
      <alignment vertical="center"/>
    </xf>
    <xf numFmtId="167" fontId="8" fillId="3" borderId="4" xfId="3" applyNumberFormat="1" applyFont="1" applyFill="1" applyBorder="1" applyAlignment="1">
      <alignment horizontal="right" vertical="center"/>
    </xf>
    <xf numFmtId="167" fontId="8" fillId="0" borderId="4" xfId="3" applyNumberFormat="1" applyFont="1" applyFill="1" applyBorder="1" applyAlignment="1">
      <alignment horizontal="right" vertical="center"/>
    </xf>
    <xf numFmtId="167" fontId="4" fillId="3" borderId="5" xfId="3" applyNumberFormat="1" applyFont="1" applyFill="1" applyBorder="1" applyAlignment="1">
      <alignment vertical="center"/>
    </xf>
    <xf numFmtId="167" fontId="4" fillId="0" borderId="5" xfId="3" applyNumberFormat="1" applyFont="1" applyFill="1" applyBorder="1" applyAlignment="1">
      <alignment vertical="center"/>
    </xf>
    <xf numFmtId="0" fontId="4" fillId="0" borderId="23" xfId="3" applyFont="1" applyFill="1" applyBorder="1" applyAlignment="1">
      <alignment vertical="center" wrapText="1"/>
    </xf>
    <xf numFmtId="167" fontId="4" fillId="3" borderId="23" xfId="3" applyNumberFormat="1" applyFont="1" applyFill="1" applyBorder="1" applyAlignment="1">
      <alignment vertical="center"/>
    </xf>
    <xf numFmtId="167" fontId="4" fillId="0" borderId="23" xfId="3" applyNumberFormat="1" applyFont="1" applyFill="1" applyBorder="1" applyAlignment="1">
      <alignment vertical="center"/>
    </xf>
    <xf numFmtId="0" fontId="7" fillId="0" borderId="24" xfId="3" applyFont="1" applyFill="1" applyBorder="1" applyAlignment="1">
      <alignment horizontal="left" vertical="center" wrapText="1"/>
    </xf>
    <xf numFmtId="167" fontId="7" fillId="3" borderId="24" xfId="3" applyNumberFormat="1" applyFont="1" applyFill="1" applyBorder="1" applyAlignment="1">
      <alignment vertical="center"/>
    </xf>
    <xf numFmtId="167" fontId="7" fillId="0" borderId="24" xfId="3" applyNumberFormat="1" applyFont="1" applyFill="1" applyBorder="1" applyAlignment="1">
      <alignment vertical="center"/>
    </xf>
    <xf numFmtId="0" fontId="7" fillId="0" borderId="18" xfId="3" applyFont="1" applyFill="1" applyBorder="1" applyAlignment="1">
      <alignment horizontal="left" vertical="center" wrapText="1"/>
    </xf>
    <xf numFmtId="167" fontId="7" fillId="3" borderId="18" xfId="3" applyNumberFormat="1" applyFont="1" applyFill="1" applyBorder="1" applyAlignment="1">
      <alignment vertical="center"/>
    </xf>
    <xf numFmtId="167" fontId="7" fillId="0" borderId="18" xfId="3" applyNumberFormat="1" applyFont="1" applyFill="1" applyBorder="1" applyAlignment="1">
      <alignment vertical="center"/>
    </xf>
    <xf numFmtId="0" fontId="9" fillId="0" borderId="22" xfId="3" applyFont="1" applyFill="1" applyBorder="1" applyAlignment="1">
      <alignment horizontal="left" vertical="center" wrapText="1" indent="2"/>
    </xf>
    <xf numFmtId="0" fontId="9" fillId="0" borderId="22" xfId="3" applyFont="1" applyFill="1" applyBorder="1" applyAlignment="1">
      <alignment vertical="center"/>
    </xf>
    <xf numFmtId="169" fontId="9" fillId="3" borderId="22" xfId="3" applyNumberFormat="1" applyFont="1" applyFill="1" applyBorder="1" applyAlignment="1">
      <alignment horizontal="right" vertical="center" wrapText="1"/>
    </xf>
    <xf numFmtId="169" fontId="9" fillId="0" borderId="22" xfId="3" applyNumberFormat="1" applyFont="1" applyFill="1" applyBorder="1" applyAlignment="1">
      <alignment horizontal="right" vertical="center" wrapText="1"/>
    </xf>
    <xf numFmtId="0" fontId="9" fillId="0" borderId="0" xfId="3" applyFont="1" applyFill="1" applyBorder="1" applyAlignment="1">
      <alignment horizontal="right" vertical="center"/>
    </xf>
    <xf numFmtId="169" fontId="9" fillId="3" borderId="0" xfId="3" applyNumberFormat="1" applyFont="1" applyFill="1" applyBorder="1" applyAlignment="1">
      <alignment horizontal="right" vertical="center" wrapText="1"/>
    </xf>
    <xf numFmtId="169" fontId="9" fillId="0" borderId="0" xfId="3" applyNumberFormat="1" applyFont="1" applyFill="1" applyBorder="1" applyAlignment="1">
      <alignment horizontal="right" vertical="center" wrapText="1"/>
    </xf>
    <xf numFmtId="0" fontId="8" fillId="0" borderId="20" xfId="3" applyFont="1" applyFill="1" applyBorder="1" applyAlignment="1">
      <alignment horizontal="right" vertical="center"/>
    </xf>
    <xf numFmtId="169" fontId="8" fillId="3" borderId="20" xfId="3" applyNumberFormat="1" applyFont="1" applyFill="1" applyBorder="1" applyAlignment="1">
      <alignment horizontal="right" vertical="center" wrapText="1"/>
    </xf>
    <xf numFmtId="169" fontId="8" fillId="0" borderId="20" xfId="3" applyNumberFormat="1" applyFont="1" applyFill="1" applyBorder="1" applyAlignment="1">
      <alignment horizontal="right" vertical="center" wrapText="1"/>
    </xf>
    <xf numFmtId="169" fontId="8" fillId="3" borderId="4" xfId="3" applyNumberFormat="1" applyFont="1" applyFill="1" applyBorder="1" applyAlignment="1">
      <alignment horizontal="right" vertical="center" wrapText="1"/>
    </xf>
    <xf numFmtId="169" fontId="8" fillId="0" borderId="4" xfId="3" applyNumberFormat="1" applyFont="1" applyFill="1" applyBorder="1" applyAlignment="1">
      <alignment horizontal="right" vertical="center" wrapText="1"/>
    </xf>
    <xf numFmtId="169" fontId="4" fillId="3" borderId="15" xfId="3" applyNumberFormat="1" applyFont="1" applyFill="1" applyBorder="1" applyAlignment="1">
      <alignment horizontal="right" vertical="center" wrapText="1"/>
    </xf>
    <xf numFmtId="169" fontId="4" fillId="0" borderId="15" xfId="3" applyNumberFormat="1" applyFont="1" applyFill="1" applyBorder="1" applyAlignment="1">
      <alignment horizontal="right" vertical="center" wrapText="1"/>
    </xf>
    <xf numFmtId="0" fontId="9" fillId="0" borderId="17" xfId="3" applyFont="1" applyFill="1" applyBorder="1" applyAlignment="1">
      <alignment horizontal="right" vertical="center"/>
    </xf>
    <xf numFmtId="169" fontId="9" fillId="3" borderId="17" xfId="3" applyNumberFormat="1" applyFont="1" applyFill="1" applyBorder="1" applyAlignment="1">
      <alignment horizontal="right" vertical="center" wrapText="1"/>
    </xf>
    <xf numFmtId="169" fontId="9" fillId="0" borderId="17" xfId="3" applyNumberFormat="1" applyFont="1" applyFill="1" applyBorder="1" applyAlignment="1">
      <alignment horizontal="right" vertical="center" wrapText="1"/>
    </xf>
    <xf numFmtId="0" fontId="7" fillId="0" borderId="24" xfId="3" applyFont="1" applyFill="1" applyBorder="1" applyAlignment="1">
      <alignment horizontal="right" vertical="center"/>
    </xf>
    <xf numFmtId="169" fontId="7" fillId="3" borderId="24" xfId="3" applyNumberFormat="1" applyFont="1" applyFill="1" applyBorder="1" applyAlignment="1">
      <alignment horizontal="right" vertical="center" wrapText="1"/>
    </xf>
    <xf numFmtId="169" fontId="7" fillId="0" borderId="24" xfId="3" applyNumberFormat="1" applyFont="1" applyFill="1" applyBorder="1" applyAlignment="1">
      <alignment horizontal="right" vertical="center" wrapText="1"/>
    </xf>
    <xf numFmtId="0" fontId="4" fillId="0" borderId="25" xfId="3" applyFont="1" applyFill="1" applyBorder="1" applyAlignment="1">
      <alignment horizontal="left" vertical="center" wrapText="1"/>
    </xf>
    <xf numFmtId="0" fontId="4" fillId="0" borderId="25" xfId="3" applyFont="1" applyFill="1" applyBorder="1" applyAlignment="1">
      <alignment vertical="center"/>
    </xf>
    <xf numFmtId="169" fontId="4" fillId="3" borderId="25" xfId="3" applyNumberFormat="1" applyFont="1" applyFill="1" applyBorder="1" applyAlignment="1">
      <alignment horizontal="right" vertical="center" wrapText="1"/>
    </xf>
    <xf numFmtId="169" fontId="4" fillId="0" borderId="25" xfId="3" applyNumberFormat="1" applyFont="1" applyFill="1" applyBorder="1" applyAlignment="1">
      <alignment horizontal="right" vertical="center" wrapText="1"/>
    </xf>
    <xf numFmtId="0" fontId="4" fillId="0" borderId="23" xfId="3" applyFont="1" applyFill="1" applyBorder="1" applyAlignment="1">
      <alignment horizontal="left" vertical="center" wrapText="1"/>
    </xf>
    <xf numFmtId="0" fontId="4" fillId="0" borderId="23" xfId="3" applyFont="1" applyFill="1" applyBorder="1" applyAlignment="1">
      <alignment vertical="center"/>
    </xf>
    <xf numFmtId="169" fontId="4" fillId="3" borderId="23" xfId="3" applyNumberFormat="1" applyFont="1" applyFill="1" applyBorder="1" applyAlignment="1">
      <alignment horizontal="right" vertical="center" wrapText="1"/>
    </xf>
    <xf numFmtId="169" fontId="4" fillId="0" borderId="23" xfId="3" applyNumberFormat="1" applyFont="1" applyFill="1" applyBorder="1" applyAlignment="1">
      <alignment horizontal="right" vertical="center" wrapText="1"/>
    </xf>
    <xf numFmtId="0" fontId="4" fillId="0" borderId="17" xfId="3" applyFont="1" applyFill="1" applyBorder="1" applyAlignment="1">
      <alignment horizontal="right" vertical="center"/>
    </xf>
    <xf numFmtId="169" fontId="4" fillId="3" borderId="17" xfId="3" applyNumberFormat="1" applyFont="1" applyFill="1" applyBorder="1" applyAlignment="1">
      <alignment horizontal="right" vertical="center" wrapText="1"/>
    </xf>
    <xf numFmtId="169" fontId="4" fillId="0" borderId="17" xfId="3" applyNumberFormat="1" applyFont="1" applyFill="1" applyBorder="1" applyAlignment="1">
      <alignment horizontal="right" vertical="center" wrapText="1"/>
    </xf>
    <xf numFmtId="0" fontId="4" fillId="0" borderId="23" xfId="3" applyFont="1" applyFill="1" applyBorder="1" applyAlignment="1">
      <alignment horizontal="right" vertical="center"/>
    </xf>
    <xf numFmtId="0" fontId="7" fillId="0" borderId="26" xfId="3" applyFont="1" applyFill="1" applyBorder="1" applyAlignment="1">
      <alignment horizontal="left" vertical="center" wrapText="1"/>
    </xf>
    <xf numFmtId="0" fontId="7" fillId="0" borderId="26" xfId="3" applyFont="1" applyFill="1" applyBorder="1" applyAlignment="1">
      <alignment vertical="center"/>
    </xf>
    <xf numFmtId="169" fontId="7" fillId="3" borderId="26" xfId="3" applyNumberFormat="1" applyFont="1" applyFill="1" applyBorder="1" applyAlignment="1">
      <alignment horizontal="right" vertical="center" wrapText="1"/>
    </xf>
    <xf numFmtId="169" fontId="7" fillId="0" borderId="26" xfId="3" applyNumberFormat="1" applyFont="1" applyFill="1" applyBorder="1" applyAlignment="1">
      <alignment horizontal="right" vertical="center" wrapText="1"/>
    </xf>
    <xf numFmtId="0" fontId="4" fillId="0" borderId="25" xfId="3" applyFont="1" applyFill="1" applyBorder="1" applyAlignment="1">
      <alignment horizontal="right" vertical="center"/>
    </xf>
    <xf numFmtId="0" fontId="8" fillId="0" borderId="16" xfId="3" applyFont="1" applyFill="1" applyBorder="1" applyAlignment="1">
      <alignment vertical="center"/>
    </xf>
    <xf numFmtId="169" fontId="8" fillId="3" borderId="16" xfId="3" applyNumberFormat="1" applyFont="1" applyFill="1" applyBorder="1" applyAlignment="1">
      <alignment horizontal="right" vertical="center" wrapText="1"/>
    </xf>
    <xf numFmtId="169" fontId="8" fillId="0" borderId="16" xfId="3" applyNumberFormat="1" applyFont="1" applyFill="1" applyBorder="1" applyAlignment="1">
      <alignment horizontal="right" vertical="center" wrapText="1"/>
    </xf>
    <xf numFmtId="0" fontId="8" fillId="0" borderId="4" xfId="3" applyFont="1" applyFill="1" applyBorder="1" applyAlignment="1">
      <alignment vertical="center"/>
    </xf>
    <xf numFmtId="167" fontId="8" fillId="3" borderId="3" xfId="3" applyNumberFormat="1" applyFont="1" applyFill="1" applyBorder="1" applyAlignment="1">
      <alignment vertical="center"/>
    </xf>
    <xf numFmtId="167" fontId="8" fillId="0" borderId="3" xfId="3" applyNumberFormat="1" applyFont="1" applyFill="1" applyBorder="1" applyAlignment="1">
      <alignment vertical="center"/>
    </xf>
    <xf numFmtId="167" fontId="9" fillId="3" borderId="5" xfId="3" applyNumberFormat="1" applyFont="1" applyFill="1" applyBorder="1" applyAlignment="1">
      <alignment horizontal="right" vertical="center"/>
    </xf>
    <xf numFmtId="0" fontId="7" fillId="0" borderId="27" xfId="3" applyFont="1" applyFill="1" applyBorder="1" applyAlignment="1">
      <alignment vertical="center" wrapText="1"/>
    </xf>
    <xf numFmtId="167" fontId="7" fillId="3" borderId="27" xfId="3" applyNumberFormat="1" applyFont="1" applyFill="1" applyBorder="1" applyAlignment="1">
      <alignment vertical="center"/>
    </xf>
    <xf numFmtId="0" fontId="4" fillId="0" borderId="25" xfId="3" applyFont="1" applyFill="1" applyBorder="1" applyAlignment="1">
      <alignment vertical="center" wrapText="1"/>
    </xf>
    <xf numFmtId="167" fontId="4" fillId="3" borderId="25" xfId="3" applyNumberFormat="1" applyFont="1" applyFill="1" applyBorder="1" applyAlignment="1">
      <alignment vertical="center"/>
    </xf>
    <xf numFmtId="167" fontId="4" fillId="0" borderId="25" xfId="3" applyNumberFormat="1" applyFont="1" applyFill="1" applyBorder="1" applyAlignment="1">
      <alignment vertical="center"/>
    </xf>
    <xf numFmtId="167" fontId="8" fillId="3" borderId="16" xfId="3" applyNumberFormat="1" applyFont="1" applyFill="1" applyBorder="1" applyAlignment="1">
      <alignment vertical="center"/>
    </xf>
    <xf numFmtId="167" fontId="8" fillId="3" borderId="4" xfId="3" applyNumberFormat="1" applyFont="1" applyFill="1" applyBorder="1" applyAlignment="1">
      <alignment vertical="center"/>
    </xf>
    <xf numFmtId="167" fontId="8" fillId="0" borderId="4" xfId="3" applyNumberFormat="1" applyFont="1" applyFill="1" applyBorder="1" applyAlignment="1">
      <alignment vertical="center"/>
    </xf>
    <xf numFmtId="167" fontId="4" fillId="3" borderId="15" xfId="3" applyNumberFormat="1" applyFont="1" applyFill="1" applyBorder="1" applyAlignment="1">
      <alignment vertical="center"/>
    </xf>
    <xf numFmtId="167" fontId="4" fillId="0" borderId="15" xfId="3" applyNumberFormat="1" applyFont="1" applyFill="1" applyBorder="1" applyAlignment="1">
      <alignment vertical="center"/>
    </xf>
    <xf numFmtId="167" fontId="7" fillId="3" borderId="17" xfId="3" applyNumberFormat="1" applyFont="1" applyFill="1" applyBorder="1" applyAlignment="1">
      <alignment vertical="center"/>
    </xf>
    <xf numFmtId="0" fontId="7" fillId="0" borderId="28" xfId="3" applyFont="1" applyFill="1" applyBorder="1" applyAlignment="1">
      <alignment vertical="center" wrapText="1"/>
    </xf>
    <xf numFmtId="3" fontId="7" fillId="3" borderId="28" xfId="3" applyNumberFormat="1" applyFont="1" applyFill="1" applyBorder="1" applyAlignment="1">
      <alignment horizontal="right" vertical="center" wrapText="1"/>
    </xf>
    <xf numFmtId="3" fontId="7" fillId="0" borderId="28" xfId="3" applyNumberFormat="1" applyFont="1" applyFill="1" applyBorder="1" applyAlignment="1">
      <alignment horizontal="right" vertical="center" wrapText="1"/>
    </xf>
    <xf numFmtId="0" fontId="4" fillId="0" borderId="14" xfId="3" applyFont="1" applyFill="1" applyBorder="1" applyAlignment="1">
      <alignment horizontal="left" vertical="center" wrapText="1"/>
    </xf>
    <xf numFmtId="3" fontId="4" fillId="3" borderId="14" xfId="5" applyNumberFormat="1" applyFont="1" applyFill="1" applyBorder="1" applyAlignment="1">
      <alignment horizontal="right" vertical="center" wrapText="1"/>
    </xf>
    <xf numFmtId="3" fontId="4" fillId="0" borderId="14" xfId="5" applyNumberFormat="1" applyFont="1" applyFill="1" applyBorder="1" applyAlignment="1">
      <alignment horizontal="right" vertical="center" wrapText="1"/>
    </xf>
    <xf numFmtId="3" fontId="4" fillId="3" borderId="4" xfId="5" applyNumberFormat="1" applyFont="1" applyFill="1" applyBorder="1" applyAlignment="1">
      <alignment horizontal="right" vertical="center" wrapText="1"/>
    </xf>
    <xf numFmtId="3" fontId="4" fillId="0" borderId="4" xfId="5" applyNumberFormat="1" applyFont="1" applyFill="1" applyBorder="1" applyAlignment="1">
      <alignment horizontal="right" vertical="center" wrapText="1"/>
    </xf>
    <xf numFmtId="170" fontId="4" fillId="3" borderId="4" xfId="6" applyNumberFormat="1" applyFont="1" applyFill="1" applyBorder="1" applyAlignment="1">
      <alignment horizontal="right" vertical="center" wrapText="1"/>
    </xf>
    <xf numFmtId="170" fontId="4" fillId="0" borderId="4" xfId="6" applyNumberFormat="1" applyFont="1" applyFill="1" applyBorder="1" applyAlignment="1">
      <alignment horizontal="right" vertical="center" wrapText="1"/>
    </xf>
    <xf numFmtId="171" fontId="7" fillId="3" borderId="13" xfId="3" applyNumberFormat="1" applyFont="1" applyFill="1" applyBorder="1" applyAlignment="1">
      <alignment vertical="center"/>
    </xf>
    <xf numFmtId="171" fontId="7" fillId="0" borderId="13" xfId="3" applyNumberFormat="1" applyFont="1" applyFill="1" applyBorder="1" applyAlignment="1">
      <alignment vertical="center"/>
    </xf>
    <xf numFmtId="0" fontId="7" fillId="0" borderId="13" xfId="3" applyFont="1" applyFill="1" applyBorder="1" applyAlignment="1">
      <alignment vertical="center" wrapText="1"/>
    </xf>
    <xf numFmtId="170" fontId="7" fillId="3" borderId="13" xfId="6" applyNumberFormat="1" applyFont="1" applyFill="1" applyBorder="1" applyAlignment="1">
      <alignment horizontal="right" vertical="center" wrapText="1"/>
    </xf>
    <xf numFmtId="170" fontId="7" fillId="0" borderId="13" xfId="6" applyNumberFormat="1" applyFont="1" applyFill="1" applyBorder="1" applyAlignment="1">
      <alignment horizontal="right" vertical="center" wrapText="1"/>
    </xf>
    <xf numFmtId="3" fontId="7" fillId="3" borderId="13" xfId="6" applyNumberFormat="1" applyFont="1" applyFill="1" applyBorder="1" applyAlignment="1">
      <alignment horizontal="right" vertical="center" wrapText="1"/>
    </xf>
    <xf numFmtId="3" fontId="7" fillId="0" borderId="13" xfId="6" applyNumberFormat="1" applyFont="1" applyFill="1" applyBorder="1" applyAlignment="1">
      <alignment horizontal="right" vertical="center" wrapText="1"/>
    </xf>
    <xf numFmtId="0" fontId="7" fillId="0" borderId="26" xfId="3" applyFont="1" applyFill="1" applyBorder="1" applyAlignment="1">
      <alignment vertical="center" wrapText="1"/>
    </xf>
    <xf numFmtId="3" fontId="7" fillId="3" borderId="26" xfId="5" applyNumberFormat="1" applyFont="1" applyFill="1" applyBorder="1" applyAlignment="1">
      <alignment horizontal="right" vertical="center" wrapText="1"/>
    </xf>
    <xf numFmtId="3" fontId="7" fillId="0" borderId="26" xfId="5" applyNumberFormat="1" applyFont="1" applyFill="1" applyBorder="1" applyAlignment="1">
      <alignment horizontal="right" vertical="center" wrapText="1"/>
    </xf>
    <xf numFmtId="170" fontId="7" fillId="3" borderId="18" xfId="5" applyNumberFormat="1" applyFont="1" applyFill="1" applyBorder="1" applyAlignment="1">
      <alignment horizontal="right" vertical="center" wrapText="1"/>
    </xf>
    <xf numFmtId="170" fontId="7" fillId="0" borderId="18" xfId="5" applyNumberFormat="1" applyFont="1" applyFill="1" applyBorder="1" applyAlignment="1">
      <alignment horizontal="right" vertical="center" wrapText="1"/>
    </xf>
    <xf numFmtId="167" fontId="8" fillId="3" borderId="3" xfId="3" applyNumberFormat="1" applyFont="1" applyFill="1" applyBorder="1" applyAlignment="1">
      <alignment horizontal="right" vertical="center"/>
    </xf>
    <xf numFmtId="167" fontId="8" fillId="0" borderId="3" xfId="3" applyNumberFormat="1" applyFont="1" applyFill="1" applyBorder="1" applyAlignment="1">
      <alignment horizontal="right" vertical="center"/>
    </xf>
    <xf numFmtId="167" fontId="4" fillId="3" borderId="15" xfId="3" applyNumberFormat="1" applyFont="1" applyFill="1" applyBorder="1" applyAlignment="1">
      <alignment horizontal="right" vertical="center"/>
    </xf>
    <xf numFmtId="167" fontId="4" fillId="0" borderId="15" xfId="3" applyNumberFormat="1" applyFont="1" applyFill="1" applyBorder="1" applyAlignment="1">
      <alignment horizontal="right" vertical="center"/>
    </xf>
    <xf numFmtId="167" fontId="4" fillId="3" borderId="23" xfId="3" applyNumberFormat="1" applyFont="1" applyFill="1" applyBorder="1" applyAlignment="1">
      <alignment horizontal="right" vertical="center"/>
    </xf>
    <xf numFmtId="167" fontId="4" fillId="0" borderId="23" xfId="3" applyNumberFormat="1" applyFont="1" applyFill="1" applyBorder="1" applyAlignment="1">
      <alignment horizontal="right" vertical="center"/>
    </xf>
    <xf numFmtId="0" fontId="4" fillId="0" borderId="24" xfId="3" applyFont="1" applyFill="1" applyBorder="1" applyAlignment="1">
      <alignment horizontal="left" vertical="center" wrapText="1"/>
    </xf>
    <xf numFmtId="0" fontId="7" fillId="0" borderId="29" xfId="3" applyFont="1" applyFill="1" applyBorder="1" applyAlignment="1">
      <alignment horizontal="left" vertical="center" wrapText="1"/>
    </xf>
    <xf numFmtId="0" fontId="4" fillId="0" borderId="13" xfId="3" applyFont="1" applyFill="1" applyBorder="1" applyAlignment="1">
      <alignment horizontal="left" vertical="center" wrapText="1"/>
    </xf>
    <xf numFmtId="165" fontId="4" fillId="3" borderId="13" xfId="3" applyNumberFormat="1" applyFont="1" applyFill="1" applyBorder="1" applyAlignment="1">
      <alignment vertical="center"/>
    </xf>
    <xf numFmtId="165" fontId="4" fillId="0" borderId="13" xfId="3" applyNumberFormat="1" applyFont="1" applyFill="1" applyBorder="1" applyAlignment="1">
      <alignment vertical="center"/>
    </xf>
    <xf numFmtId="165" fontId="7" fillId="3" borderId="18" xfId="3" applyNumberFormat="1" applyFont="1" applyFill="1" applyBorder="1" applyAlignment="1">
      <alignment horizontal="right" vertical="center"/>
    </xf>
    <xf numFmtId="165" fontId="7" fillId="0" borderId="18" xfId="3" applyNumberFormat="1" applyFont="1" applyFill="1" applyBorder="1" applyAlignment="1">
      <alignment horizontal="right" vertical="center"/>
    </xf>
    <xf numFmtId="167" fontId="4" fillId="3" borderId="24" xfId="3" applyNumberFormat="1" applyFont="1" applyFill="1" applyBorder="1" applyAlignment="1">
      <alignment vertical="center"/>
    </xf>
    <xf numFmtId="167" fontId="4" fillId="0" borderId="24" xfId="3" applyNumberFormat="1" applyFont="1" applyFill="1" applyBorder="1" applyAlignment="1">
      <alignment vertical="center"/>
    </xf>
    <xf numFmtId="167" fontId="4" fillId="3" borderId="4" xfId="3" applyNumberFormat="1" applyFont="1" applyFill="1" applyBorder="1" applyAlignment="1">
      <alignment horizontal="right" vertical="center"/>
    </xf>
    <xf numFmtId="167" fontId="4" fillId="0" borderId="4" xfId="3" applyNumberFormat="1" applyFont="1" applyFill="1" applyBorder="1" applyAlignment="1">
      <alignment horizontal="right" vertical="center"/>
    </xf>
    <xf numFmtId="167" fontId="4" fillId="3" borderId="5" xfId="3" applyNumberFormat="1" applyFont="1" applyFill="1" applyBorder="1" applyAlignment="1">
      <alignment horizontal="right" vertical="center"/>
    </xf>
    <xf numFmtId="167" fontId="4" fillId="0" borderId="5" xfId="3" applyNumberFormat="1" applyFont="1" applyFill="1" applyBorder="1" applyAlignment="1">
      <alignment horizontal="right" vertical="center"/>
    </xf>
    <xf numFmtId="167" fontId="4" fillId="3" borderId="13" xfId="3" applyNumberFormat="1" applyFont="1" applyFill="1" applyBorder="1" applyAlignment="1">
      <alignment horizontal="right" vertical="center"/>
    </xf>
    <xf numFmtId="167" fontId="4" fillId="0" borderId="13" xfId="3" applyNumberFormat="1" applyFont="1" applyFill="1" applyBorder="1" applyAlignment="1">
      <alignment horizontal="right" vertical="center"/>
    </xf>
    <xf numFmtId="167" fontId="7" fillId="3" borderId="18" xfId="3" applyNumberFormat="1" applyFont="1" applyFill="1" applyBorder="1" applyAlignment="1">
      <alignment horizontal="right" vertical="center"/>
    </xf>
    <xf numFmtId="167" fontId="7" fillId="0" borderId="18" xfId="3" applyNumberFormat="1" applyFont="1" applyFill="1" applyBorder="1" applyAlignment="1">
      <alignment horizontal="right" vertical="center"/>
    </xf>
    <xf numFmtId="169" fontId="9" fillId="3" borderId="0" xfId="3" applyNumberFormat="1" applyFont="1" applyFill="1" applyBorder="1" applyAlignment="1">
      <alignment vertical="center"/>
    </xf>
    <xf numFmtId="169" fontId="9" fillId="0" borderId="0" xfId="3" applyNumberFormat="1" applyFont="1" applyFill="1" applyBorder="1" applyAlignment="1">
      <alignment vertical="center"/>
    </xf>
    <xf numFmtId="169" fontId="8" fillId="3" borderId="20" xfId="3" applyNumberFormat="1" applyFont="1" applyFill="1" applyBorder="1" applyAlignment="1">
      <alignment vertical="center"/>
    </xf>
    <xf numFmtId="169" fontId="8" fillId="0" borderId="20" xfId="3" applyNumberFormat="1" applyFont="1" applyFill="1" applyBorder="1" applyAlignment="1">
      <alignment vertical="center"/>
    </xf>
    <xf numFmtId="169" fontId="7" fillId="3" borderId="24" xfId="3" applyNumberFormat="1" applyFont="1" applyFill="1" applyBorder="1" applyAlignment="1">
      <alignment vertical="center"/>
    </xf>
    <xf numFmtId="169" fontId="7" fillId="0" borderId="24" xfId="3" applyNumberFormat="1" applyFont="1" applyFill="1" applyBorder="1" applyAlignment="1">
      <alignment vertical="center"/>
    </xf>
    <xf numFmtId="169" fontId="4" fillId="3" borderId="25" xfId="3" applyNumberFormat="1" applyFont="1" applyFill="1" applyBorder="1" applyAlignment="1">
      <alignment vertical="center"/>
    </xf>
    <xf numFmtId="169" fontId="4" fillId="0" borderId="25" xfId="3" applyNumberFormat="1" applyFont="1" applyFill="1" applyBorder="1" applyAlignment="1">
      <alignment vertical="center"/>
    </xf>
    <xf numFmtId="169" fontId="8" fillId="3" borderId="16" xfId="3" applyNumberFormat="1" applyFont="1" applyFill="1" applyBorder="1" applyAlignment="1">
      <alignment vertical="center"/>
    </xf>
    <xf numFmtId="169" fontId="8" fillId="0" borderId="16" xfId="3" applyNumberFormat="1" applyFont="1" applyFill="1" applyBorder="1" applyAlignment="1">
      <alignment vertical="center"/>
    </xf>
    <xf numFmtId="169" fontId="8" fillId="3" borderId="4" xfId="3" applyNumberFormat="1" applyFont="1" applyFill="1" applyBorder="1" applyAlignment="1">
      <alignment vertical="center"/>
    </xf>
    <xf numFmtId="169" fontId="8" fillId="0" borderId="4" xfId="3" applyNumberFormat="1" applyFont="1" applyFill="1" applyBorder="1" applyAlignment="1">
      <alignment vertical="center"/>
    </xf>
    <xf numFmtId="169" fontId="4" fillId="0" borderId="3" xfId="3" applyNumberFormat="1" applyFont="1" applyFill="1" applyBorder="1" applyAlignment="1">
      <alignment vertical="center"/>
    </xf>
    <xf numFmtId="169" fontId="4" fillId="0" borderId="4" xfId="3" applyNumberFormat="1" applyFont="1" applyFill="1" applyBorder="1" applyAlignment="1">
      <alignment vertical="center"/>
    </xf>
    <xf numFmtId="169" fontId="4" fillId="0" borderId="5" xfId="3" applyNumberFormat="1" applyFont="1" applyFill="1" applyBorder="1" applyAlignment="1">
      <alignment vertical="center"/>
    </xf>
    <xf numFmtId="0" fontId="4" fillId="0" borderId="4" xfId="3" applyFont="1" applyFill="1" applyBorder="1" applyAlignment="1">
      <alignment vertical="center" wrapText="1"/>
    </xf>
    <xf numFmtId="169" fontId="7" fillId="0" borderId="13" xfId="3" applyNumberFormat="1" applyFont="1" applyFill="1" applyBorder="1" applyAlignment="1">
      <alignment vertical="center"/>
    </xf>
    <xf numFmtId="169" fontId="4" fillId="0" borderId="14" xfId="3" applyNumberFormat="1" applyFont="1" applyFill="1" applyBorder="1" applyAlignment="1">
      <alignment vertical="center"/>
    </xf>
    <xf numFmtId="169" fontId="7" fillId="0" borderId="5" xfId="3" applyNumberFormat="1" applyFont="1" applyFill="1" applyBorder="1" applyAlignment="1">
      <alignment vertical="center"/>
    </xf>
    <xf numFmtId="0" fontId="4" fillId="0" borderId="30" xfId="3" applyFont="1" applyFill="1" applyBorder="1" applyAlignment="1">
      <alignment horizontal="left" vertical="center" wrapText="1"/>
    </xf>
    <xf numFmtId="167" fontId="4" fillId="3" borderId="30" xfId="3" applyNumberFormat="1" applyFont="1" applyFill="1" applyBorder="1" applyAlignment="1">
      <alignment horizontal="right" vertical="center" wrapText="1"/>
    </xf>
    <xf numFmtId="167" fontId="4" fillId="0" borderId="30" xfId="3" applyNumberFormat="1" applyFont="1" applyFill="1" applyBorder="1" applyAlignment="1">
      <alignment horizontal="right" vertical="center" wrapText="1"/>
    </xf>
    <xf numFmtId="0" fontId="4" fillId="0" borderId="11" xfId="3" applyFont="1" applyFill="1" applyBorder="1" applyAlignment="1">
      <alignment horizontal="left" vertical="center" wrapText="1"/>
    </xf>
    <xf numFmtId="167" fontId="4" fillId="3" borderId="11" xfId="3" applyNumberFormat="1" applyFont="1" applyFill="1" applyBorder="1" applyAlignment="1">
      <alignment horizontal="right" vertical="center" wrapText="1"/>
    </xf>
    <xf numFmtId="167" fontId="4" fillId="0" borderId="11" xfId="3" applyNumberFormat="1" applyFont="1" applyFill="1" applyBorder="1" applyAlignment="1">
      <alignment horizontal="right" vertical="center" wrapText="1"/>
    </xf>
    <xf numFmtId="167" fontId="7" fillId="3" borderId="18" xfId="3" applyNumberFormat="1" applyFont="1" applyFill="1" applyBorder="1" applyAlignment="1">
      <alignment horizontal="right" vertical="center" wrapText="1"/>
    </xf>
    <xf numFmtId="167" fontId="7" fillId="0" borderId="18" xfId="3" applyNumberFormat="1" applyFont="1" applyFill="1" applyBorder="1" applyAlignment="1">
      <alignment horizontal="right" vertical="center" wrapText="1"/>
    </xf>
    <xf numFmtId="165" fontId="4" fillId="3" borderId="30" xfId="3" applyNumberFormat="1" applyFont="1" applyFill="1" applyBorder="1" applyAlignment="1">
      <alignment horizontal="right" vertical="center" wrapText="1"/>
    </xf>
    <xf numFmtId="165" fontId="4" fillId="0" borderId="30" xfId="3" applyNumberFormat="1" applyFont="1" applyFill="1" applyBorder="1" applyAlignment="1">
      <alignment horizontal="right" vertical="center" wrapText="1"/>
    </xf>
    <xf numFmtId="165" fontId="7" fillId="3" borderId="5" xfId="3" applyNumberFormat="1" applyFont="1" applyFill="1" applyBorder="1" applyAlignment="1">
      <alignment horizontal="right" vertical="center" wrapText="1"/>
    </xf>
    <xf numFmtId="165" fontId="7" fillId="0" borderId="5" xfId="3" applyNumberFormat="1" applyFont="1" applyFill="1" applyBorder="1" applyAlignment="1">
      <alignment horizontal="right" vertical="center" wrapText="1"/>
    </xf>
    <xf numFmtId="0" fontId="7" fillId="0" borderId="22" xfId="3" applyFont="1" applyFill="1" applyBorder="1" applyAlignment="1">
      <alignment horizontal="left" vertical="center" wrapText="1"/>
    </xf>
    <xf numFmtId="167" fontId="7" fillId="0" borderId="22" xfId="3" applyNumberFormat="1" applyFont="1" applyFill="1" applyBorder="1" applyAlignment="1">
      <alignment horizontal="right" vertical="center" wrapText="1"/>
    </xf>
    <xf numFmtId="167" fontId="7" fillId="3" borderId="22" xfId="3" applyNumberFormat="1" applyFont="1" applyFill="1" applyBorder="1" applyAlignment="1">
      <alignment horizontal="right" vertical="center" wrapText="1"/>
    </xf>
    <xf numFmtId="167" fontId="4" fillId="0" borderId="23" xfId="3" applyNumberFormat="1" applyFont="1" applyFill="1" applyBorder="1" applyAlignment="1">
      <alignment horizontal="right" vertical="center" wrapText="1"/>
    </xf>
    <xf numFmtId="167" fontId="4" fillId="3" borderId="23" xfId="3" applyNumberFormat="1" applyFont="1" applyFill="1" applyBorder="1" applyAlignment="1">
      <alignment horizontal="right" vertical="center" wrapText="1"/>
    </xf>
    <xf numFmtId="167" fontId="8" fillId="0" borderId="16" xfId="3" applyNumberFormat="1" applyFont="1" applyFill="1" applyBorder="1" applyAlignment="1">
      <alignment horizontal="right" vertical="center" wrapText="1"/>
    </xf>
    <xf numFmtId="167" fontId="8" fillId="3" borderId="16" xfId="3" applyNumberFormat="1" applyFont="1" applyFill="1" applyBorder="1" applyAlignment="1">
      <alignment horizontal="right" vertical="center" wrapText="1"/>
    </xf>
    <xf numFmtId="167" fontId="8" fillId="0" borderId="4" xfId="3" applyNumberFormat="1" applyFont="1" applyFill="1" applyBorder="1" applyAlignment="1">
      <alignment horizontal="right" vertical="center" wrapText="1"/>
    </xf>
    <xf numFmtId="167" fontId="8" fillId="3" borderId="4" xfId="3" applyNumberFormat="1" applyFont="1" applyFill="1" applyBorder="1" applyAlignment="1">
      <alignment horizontal="right" vertical="center" wrapText="1"/>
    </xf>
    <xf numFmtId="167" fontId="8" fillId="0" borderId="5" xfId="3" applyNumberFormat="1" applyFont="1" applyFill="1" applyBorder="1" applyAlignment="1">
      <alignment horizontal="right" vertical="center" wrapText="1"/>
    </xf>
    <xf numFmtId="167" fontId="8" fillId="3" borderId="5" xfId="3" applyNumberFormat="1" applyFont="1" applyFill="1" applyBorder="1" applyAlignment="1">
      <alignment horizontal="right" vertical="center" wrapText="1"/>
    </xf>
    <xf numFmtId="0" fontId="7" fillId="0" borderId="28" xfId="3" applyFont="1" applyFill="1" applyBorder="1" applyAlignment="1">
      <alignment horizontal="left" vertical="center" wrapText="1"/>
    </xf>
    <xf numFmtId="167" fontId="7" fillId="0" borderId="28" xfId="3" applyNumberFormat="1" applyFont="1" applyFill="1" applyBorder="1" applyAlignment="1">
      <alignment horizontal="right" vertical="center" wrapText="1"/>
    </xf>
    <xf numFmtId="167" fontId="7" fillId="3" borderId="28" xfId="3" applyNumberFormat="1" applyFont="1" applyFill="1" applyBorder="1" applyAlignment="1">
      <alignment horizontal="right" vertical="center" wrapText="1"/>
    </xf>
    <xf numFmtId="167" fontId="4" fillId="0" borderId="25" xfId="3" applyNumberFormat="1" applyFont="1" applyFill="1" applyBorder="1" applyAlignment="1">
      <alignment horizontal="right" vertical="center" wrapText="1"/>
    </xf>
    <xf numFmtId="167" fontId="4" fillId="3" borderId="25" xfId="3" applyNumberFormat="1" applyFont="1" applyFill="1" applyBorder="1" applyAlignment="1">
      <alignment horizontal="right" vertical="center" wrapText="1"/>
    </xf>
    <xf numFmtId="3" fontId="4" fillId="3" borderId="3" xfId="3" applyNumberFormat="1" applyFont="1" applyFill="1" applyBorder="1" applyAlignment="1">
      <alignment horizontal="right" vertical="center" wrapText="1"/>
    </xf>
    <xf numFmtId="3" fontId="4" fillId="0" borderId="3" xfId="3" applyNumberFormat="1" applyFont="1" applyFill="1" applyBorder="1" applyAlignment="1">
      <alignment horizontal="right" vertical="center" wrapText="1"/>
    </xf>
    <xf numFmtId="3" fontId="4" fillId="3" borderId="4" xfId="3" applyNumberFormat="1" applyFont="1" applyFill="1" applyBorder="1" applyAlignment="1">
      <alignment horizontal="right" vertical="center" wrapText="1"/>
    </xf>
    <xf numFmtId="3" fontId="4" fillId="0" borderId="4" xfId="3" applyNumberFormat="1" applyFont="1" applyFill="1" applyBorder="1" applyAlignment="1">
      <alignment horizontal="right" vertical="center" wrapText="1"/>
    </xf>
    <xf numFmtId="3" fontId="7" fillId="3" borderId="13" xfId="3" applyNumberFormat="1" applyFont="1" applyFill="1" applyBorder="1" applyAlignment="1">
      <alignment horizontal="right" vertical="center" wrapText="1"/>
    </xf>
    <xf numFmtId="3" fontId="7" fillId="0" borderId="13" xfId="3" applyNumberFormat="1" applyFont="1" applyFill="1" applyBorder="1" applyAlignment="1">
      <alignment horizontal="right" vertical="center" wrapText="1"/>
    </xf>
    <xf numFmtId="0" fontId="3" fillId="0" borderId="14" xfId="3" applyNumberFormat="1" applyFont="1" applyFill="1" applyBorder="1" applyAlignment="1">
      <alignment horizontal="left" vertical="center" wrapText="1"/>
    </xf>
    <xf numFmtId="3" fontId="4" fillId="3" borderId="14" xfId="3" applyNumberFormat="1" applyFont="1" applyFill="1" applyBorder="1" applyAlignment="1">
      <alignment horizontal="right" vertical="center" wrapText="1"/>
    </xf>
    <xf numFmtId="3" fontId="4" fillId="0" borderId="14" xfId="3" applyNumberFormat="1" applyFont="1" applyFill="1" applyBorder="1" applyAlignment="1">
      <alignment horizontal="right" vertical="center" wrapText="1"/>
    </xf>
    <xf numFmtId="3" fontId="7" fillId="3" borderId="5" xfId="3" applyNumberFormat="1" applyFont="1" applyFill="1" applyBorder="1" applyAlignment="1">
      <alignment horizontal="right" vertical="center" wrapText="1"/>
    </xf>
    <xf numFmtId="3" fontId="7" fillId="0" borderId="5" xfId="3" applyNumberFormat="1" applyFont="1" applyFill="1" applyBorder="1" applyAlignment="1">
      <alignment horizontal="right" vertical="center" wrapText="1"/>
    </xf>
    <xf numFmtId="172" fontId="4" fillId="3" borderId="3" xfId="3" applyNumberFormat="1" applyFont="1" applyFill="1" applyBorder="1" applyAlignment="1">
      <alignment horizontal="right" vertical="center" wrapText="1"/>
    </xf>
    <xf numFmtId="172" fontId="4" fillId="0" borderId="3" xfId="3" applyNumberFormat="1" applyFont="1" applyFill="1" applyBorder="1" applyAlignment="1">
      <alignment horizontal="right" vertical="center" wrapText="1"/>
    </xf>
    <xf numFmtId="172" fontId="4" fillId="3" borderId="5" xfId="3" applyNumberFormat="1" applyFont="1" applyFill="1" applyBorder="1" applyAlignment="1">
      <alignment horizontal="right" vertical="center" wrapText="1"/>
    </xf>
    <xf numFmtId="172" fontId="4" fillId="0" borderId="5" xfId="3" applyNumberFormat="1" applyFont="1" applyFill="1" applyBorder="1" applyAlignment="1">
      <alignment horizontal="right" vertical="center" wrapText="1"/>
    </xf>
    <xf numFmtId="0" fontId="7" fillId="0" borderId="19" xfId="3" applyFont="1" applyFill="1" applyBorder="1" applyAlignment="1">
      <alignment horizontal="left" vertical="center" wrapText="1"/>
    </xf>
    <xf numFmtId="3" fontId="7" fillId="0" borderId="19" xfId="3" applyNumberFormat="1" applyFont="1" applyFill="1" applyBorder="1" applyAlignment="1">
      <alignment horizontal="right" vertical="center" wrapText="1"/>
    </xf>
    <xf numFmtId="3" fontId="8" fillId="0" borderId="16" xfId="3" applyNumberFormat="1" applyFont="1" applyFill="1" applyBorder="1" applyAlignment="1">
      <alignment horizontal="right" vertical="center" wrapText="1"/>
    </xf>
    <xf numFmtId="3" fontId="8" fillId="0" borderId="4" xfId="3" applyNumberFormat="1" applyFont="1" applyFill="1" applyBorder="1" applyAlignment="1">
      <alignment horizontal="right" vertical="center" wrapText="1"/>
    </xf>
    <xf numFmtId="3" fontId="8" fillId="0" borderId="4" xfId="3" quotePrefix="1" applyNumberFormat="1" applyFont="1" applyFill="1" applyBorder="1" applyAlignment="1">
      <alignment horizontal="right" vertical="center" wrapText="1"/>
    </xf>
    <xf numFmtId="167" fontId="7" fillId="0" borderId="13" xfId="3" applyNumberFormat="1" applyFont="1" applyFill="1" applyBorder="1" applyAlignment="1">
      <alignment horizontal="right" vertical="center"/>
    </xf>
    <xf numFmtId="169" fontId="7" fillId="0" borderId="24" xfId="3" applyNumberFormat="1" applyFont="1" applyFill="1" applyBorder="1" applyAlignment="1">
      <alignment horizontal="right" vertical="center"/>
    </xf>
    <xf numFmtId="165" fontId="8" fillId="0" borderId="14" xfId="3" applyNumberFormat="1" applyFont="1" applyFill="1" applyBorder="1" applyAlignment="1">
      <alignment vertical="center"/>
    </xf>
    <xf numFmtId="165" fontId="8" fillId="0" borderId="5" xfId="3" applyNumberFormat="1" applyFont="1" applyFill="1" applyBorder="1" applyAlignment="1">
      <alignment vertical="center"/>
    </xf>
    <xf numFmtId="165" fontId="8" fillId="0" borderId="3" xfId="3" applyNumberFormat="1" applyFont="1" applyFill="1" applyBorder="1" applyAlignment="1">
      <alignment vertical="center"/>
    </xf>
    <xf numFmtId="167" fontId="8" fillId="0" borderId="14" xfId="3" applyNumberFormat="1" applyFont="1" applyFill="1" applyBorder="1" applyAlignment="1">
      <alignment vertical="center"/>
    </xf>
    <xf numFmtId="167" fontId="8" fillId="0" borderId="5" xfId="3" applyNumberFormat="1" applyFont="1" applyFill="1" applyBorder="1" applyAlignment="1">
      <alignment vertical="center"/>
    </xf>
    <xf numFmtId="0" fontId="4" fillId="0" borderId="19" xfId="3" applyFont="1" applyFill="1" applyBorder="1" applyAlignment="1">
      <alignment horizontal="left" vertical="center" wrapText="1"/>
    </xf>
    <xf numFmtId="0" fontId="4" fillId="0" borderId="19" xfId="3" applyFont="1" applyFill="1" applyBorder="1" applyAlignment="1">
      <alignment vertical="center"/>
    </xf>
    <xf numFmtId="165" fontId="4" fillId="0" borderId="23" xfId="3" applyNumberFormat="1" applyFont="1" applyFill="1" applyBorder="1" applyAlignment="1">
      <alignment vertical="center"/>
    </xf>
    <xf numFmtId="165" fontId="4" fillId="0" borderId="23" xfId="3" applyNumberFormat="1" applyFont="1" applyFill="1" applyBorder="1" applyAlignment="1">
      <alignment horizontal="right" vertical="center"/>
    </xf>
    <xf numFmtId="173" fontId="4" fillId="0" borderId="23" xfId="3" applyNumberFormat="1" applyFont="1" applyFill="1" applyBorder="1" applyAlignment="1">
      <alignment horizontal="right" vertical="center"/>
    </xf>
    <xf numFmtId="169" fontId="4" fillId="0" borderId="23" xfId="3" applyNumberFormat="1" applyFont="1" applyFill="1" applyBorder="1" applyAlignment="1">
      <alignment vertical="center"/>
    </xf>
    <xf numFmtId="169" fontId="4" fillId="0" borderId="23" xfId="3" applyNumberFormat="1" applyFont="1" applyFill="1" applyBorder="1" applyAlignment="1">
      <alignment horizontal="right" vertical="center"/>
    </xf>
    <xf numFmtId="167" fontId="4" fillId="0" borderId="19" xfId="3" applyNumberFormat="1" applyFont="1" applyFill="1" applyBorder="1" applyAlignment="1">
      <alignment vertical="center"/>
    </xf>
    <xf numFmtId="167" fontId="8" fillId="0" borderId="16" xfId="3" applyNumberFormat="1" applyFont="1" applyFill="1" applyBorder="1" applyAlignment="1">
      <alignment horizontal="right" vertical="center"/>
    </xf>
    <xf numFmtId="167" fontId="8" fillId="0" borderId="5" xfId="3" applyNumberFormat="1" applyFont="1" applyFill="1" applyBorder="1" applyAlignment="1">
      <alignment horizontal="right" vertical="center"/>
    </xf>
    <xf numFmtId="0" fontId="7" fillId="0" borderId="24" xfId="3" applyFont="1" applyFill="1" applyBorder="1" applyAlignment="1">
      <alignment vertical="center" wrapText="1"/>
    </xf>
    <xf numFmtId="0" fontId="2" fillId="2" borderId="31" xfId="3" applyFont="1" applyFill="1" applyBorder="1" applyAlignment="1">
      <alignment horizontal="left" vertical="center" wrapText="1"/>
    </xf>
    <xf numFmtId="167" fontId="4" fillId="3" borderId="19" xfId="3" applyNumberFormat="1" applyFont="1" applyFill="1" applyBorder="1" applyAlignment="1">
      <alignment horizontal="right" vertical="center" wrapText="1"/>
    </xf>
    <xf numFmtId="167" fontId="4" fillId="0" borderId="19" xfId="3" applyNumberFormat="1" applyFont="1" applyFill="1" applyBorder="1" applyAlignment="1">
      <alignment horizontal="right" vertical="center" wrapText="1"/>
    </xf>
    <xf numFmtId="0" fontId="4" fillId="3" borderId="23" xfId="3" applyNumberFormat="1" applyFont="1" applyFill="1" applyBorder="1" applyAlignment="1">
      <alignment horizontal="right" vertical="center" wrapText="1"/>
    </xf>
    <xf numFmtId="170" fontId="4" fillId="0" borderId="23" xfId="3" applyNumberFormat="1" applyFont="1" applyFill="1" applyBorder="1" applyAlignment="1">
      <alignment horizontal="right" vertical="center" wrapText="1"/>
    </xf>
    <xf numFmtId="3" fontId="4" fillId="0" borderId="23" xfId="3" applyNumberFormat="1" applyFont="1" applyFill="1" applyBorder="1" applyAlignment="1">
      <alignment horizontal="right" vertical="center" wrapText="1"/>
    </xf>
    <xf numFmtId="167" fontId="4" fillId="3" borderId="15" xfId="3" applyNumberFormat="1" applyFont="1" applyFill="1" applyBorder="1" applyAlignment="1">
      <alignment horizontal="right" vertical="center" wrapText="1"/>
    </xf>
    <xf numFmtId="167" fontId="4" fillId="0" borderId="15" xfId="3" applyNumberFormat="1" applyFont="1" applyFill="1" applyBorder="1" applyAlignment="1">
      <alignment horizontal="right" vertical="center" wrapText="1"/>
    </xf>
    <xf numFmtId="0" fontId="8" fillId="0" borderId="13" xfId="3" applyFont="1" applyFill="1" applyBorder="1" applyAlignment="1">
      <alignment horizontal="left" vertical="center" wrapText="1" indent="1"/>
    </xf>
    <xf numFmtId="167" fontId="8" fillId="3" borderId="13" xfId="3" applyNumberFormat="1" applyFont="1" applyFill="1" applyBorder="1" applyAlignment="1">
      <alignment horizontal="right" vertical="center" wrapText="1"/>
    </xf>
    <xf numFmtId="167" fontId="8" fillId="0" borderId="13" xfId="3" applyNumberFormat="1" applyFont="1" applyFill="1" applyBorder="1" applyAlignment="1">
      <alignment horizontal="right" vertical="center" wrapText="1"/>
    </xf>
    <xf numFmtId="3" fontId="4" fillId="3" borderId="5" xfId="3" applyNumberFormat="1" applyFont="1" applyFill="1" applyBorder="1" applyAlignment="1">
      <alignment horizontal="right" vertical="center" wrapText="1"/>
    </xf>
    <xf numFmtId="3" fontId="4" fillId="0" borderId="5" xfId="3" applyNumberFormat="1" applyFont="1" applyFill="1" applyBorder="1" applyAlignment="1">
      <alignment horizontal="right" vertical="center" wrapText="1"/>
    </xf>
    <xf numFmtId="3" fontId="7" fillId="3" borderId="18" xfId="3" applyNumberFormat="1" applyFont="1" applyFill="1" applyBorder="1" applyAlignment="1">
      <alignment horizontal="right" vertical="center" wrapText="1"/>
    </xf>
    <xf numFmtId="3" fontId="7" fillId="0" borderId="18" xfId="3" applyNumberFormat="1" applyFont="1" applyFill="1" applyBorder="1" applyAlignment="1">
      <alignment horizontal="right" vertical="center" wrapText="1"/>
    </xf>
    <xf numFmtId="167" fontId="4" fillId="3" borderId="23" xfId="3" applyNumberFormat="1" applyFont="1" applyFill="1" applyBorder="1" applyAlignment="1">
      <alignment vertical="center" wrapText="1"/>
    </xf>
    <xf numFmtId="167" fontId="4" fillId="0" borderId="23" xfId="3" applyNumberFormat="1" applyFont="1" applyFill="1" applyBorder="1" applyAlignment="1">
      <alignment vertical="center" wrapText="1"/>
    </xf>
    <xf numFmtId="170" fontId="4" fillId="3" borderId="15" xfId="3" applyNumberFormat="1" applyFont="1" applyFill="1" applyBorder="1" applyAlignment="1">
      <alignment horizontal="right" vertical="center" wrapText="1"/>
    </xf>
    <xf numFmtId="170" fontId="4" fillId="0" borderId="15" xfId="3" applyNumberFormat="1" applyFont="1" applyFill="1" applyBorder="1" applyAlignment="1">
      <alignment horizontal="right" vertical="center" wrapText="1"/>
    </xf>
    <xf numFmtId="170" fontId="8" fillId="3" borderId="16" xfId="3" applyNumberFormat="1" applyFont="1" applyFill="1" applyBorder="1" applyAlignment="1">
      <alignment horizontal="right" vertical="center" wrapText="1"/>
    </xf>
    <xf numFmtId="170" fontId="8" fillId="0" borderId="16" xfId="3" applyNumberFormat="1" applyFont="1" applyFill="1" applyBorder="1" applyAlignment="1">
      <alignment horizontal="right" vertical="center" wrapText="1"/>
    </xf>
    <xf numFmtId="170" fontId="8" fillId="3" borderId="4" xfId="3" applyNumberFormat="1" applyFont="1" applyFill="1" applyBorder="1" applyAlignment="1">
      <alignment horizontal="right" vertical="center" wrapText="1"/>
    </xf>
    <xf numFmtId="170" fontId="8" fillId="0" borderId="4" xfId="3" applyNumberFormat="1" applyFont="1" applyFill="1" applyBorder="1" applyAlignment="1">
      <alignment horizontal="right" vertical="center" wrapText="1"/>
    </xf>
    <xf numFmtId="0" fontId="8" fillId="0" borderId="16" xfId="3" quotePrefix="1" applyFont="1" applyFill="1" applyBorder="1" applyAlignment="1">
      <alignment horizontal="left" vertical="center" wrapText="1" indent="1"/>
    </xf>
    <xf numFmtId="0" fontId="8" fillId="0" borderId="5" xfId="3" quotePrefix="1" applyFont="1" applyFill="1" applyBorder="1" applyAlignment="1">
      <alignment horizontal="left" vertical="center" wrapText="1" indent="1"/>
    </xf>
    <xf numFmtId="0" fontId="4" fillId="0" borderId="15" xfId="3" applyFont="1" applyFill="1" applyBorder="1" applyAlignment="1">
      <alignment vertical="center" wrapText="1"/>
    </xf>
    <xf numFmtId="165" fontId="4" fillId="3" borderId="3" xfId="3" applyNumberFormat="1" applyFont="1" applyFill="1" applyBorder="1" applyAlignment="1">
      <alignment horizontal="right" vertical="center" wrapText="1"/>
    </xf>
    <xf numFmtId="165" fontId="4" fillId="0" borderId="3" xfId="3" applyNumberFormat="1" applyFont="1" applyFill="1" applyBorder="1" applyAlignment="1">
      <alignment horizontal="right" vertical="center" wrapText="1"/>
    </xf>
    <xf numFmtId="170" fontId="4" fillId="3" borderId="4"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69" fontId="4" fillId="3" borderId="4" xfId="3" applyNumberFormat="1" applyFont="1" applyFill="1" applyBorder="1" applyAlignment="1">
      <alignment horizontal="right" vertical="center" wrapText="1"/>
    </xf>
    <xf numFmtId="169" fontId="4" fillId="0" borderId="4" xfId="3" applyNumberFormat="1" applyFont="1" applyFill="1" applyBorder="1" applyAlignment="1">
      <alignment horizontal="right" vertical="center" wrapText="1"/>
    </xf>
    <xf numFmtId="165" fontId="4" fillId="3" borderId="19" xfId="3" applyNumberFormat="1" applyFont="1" applyFill="1" applyBorder="1" applyAlignment="1">
      <alignment horizontal="right" vertical="center" wrapText="1"/>
    </xf>
    <xf numFmtId="165" fontId="4" fillId="0" borderId="19" xfId="3" applyNumberFormat="1" applyFont="1" applyFill="1" applyBorder="1" applyAlignment="1">
      <alignment horizontal="right" vertical="center" wrapText="1"/>
    </xf>
    <xf numFmtId="165" fontId="7" fillId="3" borderId="18" xfId="3" applyNumberFormat="1" applyFont="1" applyFill="1" applyBorder="1" applyAlignment="1">
      <alignment horizontal="right" vertical="center" wrapText="1"/>
    </xf>
    <xf numFmtId="165" fontId="7" fillId="0" borderId="18" xfId="3" applyNumberFormat="1" applyFont="1" applyFill="1" applyBorder="1" applyAlignment="1">
      <alignment horizontal="right" vertical="center" wrapText="1"/>
    </xf>
    <xf numFmtId="167" fontId="4" fillId="3" borderId="14" xfId="3" applyNumberFormat="1" applyFont="1" applyFill="1" applyBorder="1" applyAlignment="1">
      <alignment horizontal="right" vertical="center" wrapText="1"/>
    </xf>
    <xf numFmtId="167" fontId="4" fillId="0" borderId="14" xfId="3" applyNumberFormat="1" applyFont="1" applyFill="1" applyBorder="1" applyAlignment="1">
      <alignment horizontal="right" vertical="center" wrapText="1"/>
    </xf>
    <xf numFmtId="167" fontId="4" fillId="3" borderId="4" xfId="3" applyNumberFormat="1" applyFont="1" applyFill="1" applyBorder="1" applyAlignment="1">
      <alignment horizontal="right" vertical="center" wrapText="1"/>
    </xf>
    <xf numFmtId="167" fontId="4" fillId="0" borderId="4" xfId="3" applyNumberFormat="1" applyFont="1" applyFill="1" applyBorder="1" applyAlignment="1">
      <alignment horizontal="right" vertical="center" wrapText="1"/>
    </xf>
    <xf numFmtId="169" fontId="7" fillId="3" borderId="13" xfId="3" applyNumberFormat="1" applyFont="1" applyFill="1" applyBorder="1" applyAlignment="1">
      <alignment horizontal="right" vertical="center" wrapText="1"/>
    </xf>
    <xf numFmtId="169" fontId="7" fillId="0" borderId="13" xfId="3" applyNumberFormat="1" applyFont="1" applyFill="1" applyBorder="1" applyAlignment="1">
      <alignment horizontal="right" vertical="center" wrapText="1"/>
    </xf>
    <xf numFmtId="169" fontId="4" fillId="3" borderId="14" xfId="3" applyNumberFormat="1" applyFont="1" applyFill="1" applyBorder="1" applyAlignment="1">
      <alignment horizontal="right" vertical="center" wrapText="1"/>
    </xf>
    <xf numFmtId="169" fontId="4" fillId="0" borderId="14" xfId="3" applyNumberFormat="1" applyFont="1" applyFill="1" applyBorder="1" applyAlignment="1">
      <alignment horizontal="right" vertical="center" wrapText="1"/>
    </xf>
    <xf numFmtId="169" fontId="4" fillId="3" borderId="5" xfId="3" applyNumberFormat="1" applyFont="1" applyFill="1" applyBorder="1" applyAlignment="1">
      <alignment horizontal="right" vertical="center" wrapText="1"/>
    </xf>
    <xf numFmtId="169" fontId="4" fillId="0" borderId="5" xfId="3" applyNumberFormat="1" applyFont="1" applyFill="1" applyBorder="1" applyAlignment="1">
      <alignment horizontal="right" vertical="center" wrapText="1"/>
    </xf>
    <xf numFmtId="167" fontId="7" fillId="3" borderId="28" xfId="3" applyNumberFormat="1" applyFont="1" applyFill="1" applyBorder="1" applyAlignment="1">
      <alignment vertical="center"/>
    </xf>
    <xf numFmtId="167" fontId="7" fillId="0" borderId="28" xfId="3" applyNumberFormat="1" applyFont="1" applyFill="1" applyBorder="1" applyAlignment="1">
      <alignment vertical="center"/>
    </xf>
    <xf numFmtId="167" fontId="4" fillId="3" borderId="14" xfId="3" applyNumberFormat="1" applyFont="1" applyFill="1" applyBorder="1" applyAlignment="1">
      <alignment vertical="center"/>
    </xf>
    <xf numFmtId="167" fontId="4" fillId="0" borderId="14" xfId="3" applyNumberFormat="1" applyFont="1" applyFill="1" applyBorder="1" applyAlignment="1">
      <alignment vertical="center"/>
    </xf>
    <xf numFmtId="167" fontId="4" fillId="3" borderId="4" xfId="3" applyNumberFormat="1" applyFont="1" applyFill="1" applyBorder="1" applyAlignment="1">
      <alignment vertical="center"/>
    </xf>
    <xf numFmtId="167" fontId="4" fillId="0" borderId="4" xfId="3" applyNumberFormat="1" applyFont="1" applyFill="1" applyBorder="1" applyAlignment="1">
      <alignment vertical="center"/>
    </xf>
    <xf numFmtId="0" fontId="4" fillId="2" borderId="7" xfId="3" applyNumberFormat="1" applyFont="1" applyFill="1" applyBorder="1" applyAlignment="1">
      <alignment horizontal="right" wrapText="1"/>
    </xf>
    <xf numFmtId="0" fontId="4" fillId="0" borderId="3" xfId="3" applyNumberFormat="1" applyFont="1" applyFill="1" applyBorder="1" applyAlignment="1">
      <alignment horizontal="left" vertical="center" wrapText="1"/>
    </xf>
    <xf numFmtId="171" fontId="4" fillId="0" borderId="3" xfId="3" applyNumberFormat="1" applyFont="1" applyFill="1" applyBorder="1" applyAlignment="1">
      <alignment horizontal="right" vertical="center" wrapText="1"/>
    </xf>
    <xf numFmtId="0" fontId="4" fillId="0" borderId="4" xfId="3" applyNumberFormat="1" applyFont="1" applyFill="1" applyBorder="1" applyAlignment="1">
      <alignment horizontal="left" vertical="center" wrapText="1"/>
    </xf>
    <xf numFmtId="171" fontId="4" fillId="0" borderId="4" xfId="3" applyNumberFormat="1" applyFont="1" applyFill="1" applyBorder="1" applyAlignment="1">
      <alignment horizontal="right" vertical="center" wrapText="1"/>
    </xf>
    <xf numFmtId="0" fontId="4" fillId="0" borderId="13" xfId="3" applyNumberFormat="1" applyFont="1" applyFill="1" applyBorder="1" applyAlignment="1">
      <alignment horizontal="left" vertical="center" wrapText="1"/>
    </xf>
    <xf numFmtId="171" fontId="4" fillId="0" borderId="13" xfId="3" applyNumberFormat="1" applyFont="1" applyFill="1" applyBorder="1" applyAlignment="1">
      <alignment horizontal="right" vertical="center" wrapText="1"/>
    </xf>
    <xf numFmtId="0" fontId="7" fillId="0" borderId="18" xfId="3" applyNumberFormat="1" applyFont="1" applyFill="1" applyBorder="1" applyAlignment="1">
      <alignment horizontal="left" vertical="center" wrapText="1"/>
    </xf>
    <xf numFmtId="171" fontId="7" fillId="0" borderId="18" xfId="3" applyNumberFormat="1" applyFont="1" applyFill="1" applyBorder="1" applyAlignment="1">
      <alignment horizontal="right" vertical="center" wrapText="1"/>
    </xf>
    <xf numFmtId="165" fontId="7" fillId="3" borderId="18" xfId="3" applyNumberFormat="1" applyFont="1" applyFill="1" applyBorder="1" applyAlignment="1">
      <alignment vertical="center"/>
    </xf>
    <xf numFmtId="165" fontId="8" fillId="0" borderId="3" xfId="3" applyNumberFormat="1" applyFont="1" applyFill="1" applyBorder="1" applyAlignment="1">
      <alignment horizontal="right" vertical="center"/>
    </xf>
    <xf numFmtId="165" fontId="8" fillId="0" borderId="4" xfId="3" applyNumberFormat="1" applyFont="1" applyFill="1" applyBorder="1" applyAlignment="1">
      <alignment horizontal="right" vertical="center"/>
    </xf>
    <xf numFmtId="165" fontId="4" fillId="0" borderId="15" xfId="3" applyNumberFormat="1" applyFont="1" applyFill="1" applyBorder="1" applyAlignment="1">
      <alignment horizontal="right" vertical="center"/>
    </xf>
    <xf numFmtId="165" fontId="4" fillId="0" borderId="24" xfId="3" applyNumberFormat="1" applyFont="1" applyFill="1" applyBorder="1" applyAlignment="1">
      <alignment horizontal="right" vertical="center"/>
    </xf>
    <xf numFmtId="165" fontId="9" fillId="0" borderId="5" xfId="3" applyNumberFormat="1" applyFont="1" applyFill="1" applyBorder="1" applyAlignment="1">
      <alignment horizontal="right" vertical="center"/>
    </xf>
    <xf numFmtId="165" fontId="9" fillId="0" borderId="0" xfId="3" applyNumberFormat="1" applyFont="1" applyFill="1" applyBorder="1" applyAlignment="1">
      <alignment horizontal="right" vertical="center"/>
    </xf>
    <xf numFmtId="165" fontId="8" fillId="0" borderId="20" xfId="3" applyNumberFormat="1" applyFont="1" applyFill="1" applyBorder="1" applyAlignment="1">
      <alignment horizontal="right" vertical="center"/>
    </xf>
    <xf numFmtId="165" fontId="8" fillId="0" borderId="20" xfId="3" applyNumberFormat="1" applyFont="1" applyFill="1" applyBorder="1" applyAlignment="1">
      <alignment vertical="center"/>
    </xf>
    <xf numFmtId="165" fontId="8" fillId="0" borderId="4" xfId="3" applyNumberFormat="1" applyFont="1" applyFill="1" applyBorder="1" applyAlignment="1">
      <alignment vertical="center"/>
    </xf>
    <xf numFmtId="165" fontId="4" fillId="0" borderId="15" xfId="3" applyNumberFormat="1" applyFont="1" applyFill="1" applyBorder="1" applyAlignment="1">
      <alignment vertical="center"/>
    </xf>
    <xf numFmtId="0" fontId="4" fillId="0" borderId="24" xfId="3" applyFont="1" applyFill="1" applyBorder="1" applyAlignment="1">
      <alignment vertical="center" wrapText="1"/>
    </xf>
    <xf numFmtId="165" fontId="4" fillId="0" borderId="24" xfId="3" applyNumberFormat="1" applyFont="1" applyFill="1" applyBorder="1" applyAlignment="1">
      <alignment vertical="center"/>
    </xf>
    <xf numFmtId="9" fontId="4" fillId="3" borderId="14" xfId="6" applyFont="1" applyFill="1" applyBorder="1" applyAlignment="1">
      <alignment horizontal="right" vertical="center" wrapText="1"/>
    </xf>
    <xf numFmtId="9" fontId="4" fillId="0" borderId="14" xfId="6" applyFont="1" applyFill="1" applyBorder="1" applyAlignment="1">
      <alignment horizontal="right" vertical="center" wrapText="1"/>
    </xf>
    <xf numFmtId="9" fontId="4" fillId="3" borderId="4" xfId="6" applyFont="1" applyFill="1" applyBorder="1" applyAlignment="1">
      <alignment horizontal="right" vertical="center" wrapText="1"/>
    </xf>
    <xf numFmtId="9" fontId="4" fillId="0" borderId="4" xfId="6" applyFont="1" applyFill="1" applyBorder="1" applyAlignment="1">
      <alignment horizontal="right" vertical="center" wrapText="1"/>
    </xf>
    <xf numFmtId="9" fontId="4" fillId="3" borderId="4" xfId="3" applyNumberFormat="1" applyFont="1" applyFill="1" applyBorder="1" applyAlignment="1">
      <alignment horizontal="right" vertical="center" wrapText="1"/>
    </xf>
    <xf numFmtId="9" fontId="4" fillId="0" borderId="4" xfId="3" applyNumberFormat="1" applyFont="1" applyFill="1" applyBorder="1" applyAlignment="1">
      <alignment horizontal="right" vertical="center" wrapText="1"/>
    </xf>
    <xf numFmtId="3" fontId="7" fillId="3" borderId="26" xfId="3" applyNumberFormat="1" applyFont="1" applyFill="1" applyBorder="1" applyAlignment="1">
      <alignment horizontal="right" vertical="center" wrapText="1"/>
    </xf>
    <xf numFmtId="3" fontId="7" fillId="0" borderId="26" xfId="3" applyNumberFormat="1" applyFont="1" applyFill="1" applyBorder="1" applyAlignment="1">
      <alignment horizontal="right" vertical="center" wrapText="1"/>
    </xf>
    <xf numFmtId="0" fontId="7" fillId="0" borderId="32" xfId="3" applyFont="1" applyFill="1" applyBorder="1" applyAlignment="1">
      <alignment vertical="center" wrapText="1"/>
    </xf>
    <xf numFmtId="0" fontId="7" fillId="0" borderId="32" xfId="3" applyFont="1" applyFill="1" applyBorder="1" applyAlignment="1">
      <alignment vertical="center"/>
    </xf>
    <xf numFmtId="9" fontId="7" fillId="3" borderId="32" xfId="6" applyFont="1" applyFill="1" applyBorder="1" applyAlignment="1">
      <alignment horizontal="right" vertical="center" wrapText="1"/>
    </xf>
    <xf numFmtId="9" fontId="7" fillId="0" borderId="32" xfId="6" applyFont="1" applyFill="1" applyBorder="1" applyAlignment="1">
      <alignment horizontal="right" vertical="center" wrapText="1"/>
    </xf>
    <xf numFmtId="0" fontId="4" fillId="0" borderId="33" xfId="3" applyFont="1" applyFill="1" applyBorder="1" applyAlignment="1">
      <alignment horizontal="left" vertical="center" wrapText="1"/>
    </xf>
    <xf numFmtId="0" fontId="4" fillId="0" borderId="33" xfId="3" applyFont="1" applyFill="1" applyBorder="1" applyAlignment="1">
      <alignment horizontal="left" vertical="center"/>
    </xf>
    <xf numFmtId="9" fontId="4" fillId="3" borderId="33" xfId="6" applyFont="1" applyFill="1" applyBorder="1" applyAlignment="1">
      <alignment horizontal="right" vertical="center" wrapText="1"/>
    </xf>
    <xf numFmtId="9" fontId="4" fillId="0" borderId="33" xfId="6" applyFont="1" applyFill="1" applyBorder="1" applyAlignment="1">
      <alignment horizontal="right" vertical="center" wrapText="1"/>
    </xf>
    <xf numFmtId="0" fontId="4" fillId="0" borderId="23" xfId="3" applyFont="1" applyFill="1" applyBorder="1" applyAlignment="1">
      <alignment horizontal="left" vertical="center"/>
    </xf>
    <xf numFmtId="9" fontId="4" fillId="3" borderId="23" xfId="6" applyFont="1" applyFill="1" applyBorder="1" applyAlignment="1">
      <alignment horizontal="right" vertical="center" wrapText="1"/>
    </xf>
    <xf numFmtId="9" fontId="4" fillId="0" borderId="23" xfId="6" applyFont="1" applyFill="1" applyBorder="1" applyAlignment="1">
      <alignment horizontal="right" vertical="center" wrapText="1"/>
    </xf>
    <xf numFmtId="0" fontId="7" fillId="0" borderId="34" xfId="3" applyFont="1" applyFill="1" applyBorder="1" applyAlignment="1">
      <alignment vertical="center" wrapText="1"/>
    </xf>
    <xf numFmtId="0" fontId="7" fillId="0" borderId="34" xfId="3" applyFont="1" applyFill="1" applyBorder="1" applyAlignment="1">
      <alignment vertical="center"/>
    </xf>
    <xf numFmtId="3" fontId="7" fillId="3" borderId="34" xfId="3" applyNumberFormat="1" applyFont="1" applyFill="1" applyBorder="1" applyAlignment="1">
      <alignment horizontal="right" vertical="center" wrapText="1"/>
    </xf>
    <xf numFmtId="3" fontId="7" fillId="0" borderId="34" xfId="3" applyNumberFormat="1" applyFont="1" applyFill="1" applyBorder="1" applyAlignment="1">
      <alignment horizontal="right" vertical="center" wrapText="1"/>
    </xf>
    <xf numFmtId="3" fontId="4" fillId="3" borderId="33" xfId="3" applyNumberFormat="1" applyFont="1" applyFill="1" applyBorder="1" applyAlignment="1">
      <alignment horizontal="right" vertical="center" wrapText="1"/>
    </xf>
    <xf numFmtId="3" fontId="4" fillId="0" borderId="33" xfId="3" applyNumberFormat="1" applyFont="1" applyFill="1" applyBorder="1" applyAlignment="1">
      <alignment horizontal="right" vertical="center" wrapText="1"/>
    </xf>
    <xf numFmtId="0" fontId="8" fillId="0" borderId="16" xfId="3" applyFont="1" applyFill="1" applyBorder="1" applyAlignment="1">
      <alignment horizontal="left" vertical="center"/>
    </xf>
    <xf numFmtId="3" fontId="8" fillId="3" borderId="16" xfId="3" applyNumberFormat="1" applyFont="1" applyFill="1" applyBorder="1" applyAlignment="1">
      <alignment horizontal="right" vertical="center" wrapText="1"/>
    </xf>
    <xf numFmtId="0" fontId="8" fillId="0" borderId="4" xfId="3" applyFont="1" applyFill="1" applyBorder="1" applyAlignment="1">
      <alignment horizontal="left" vertical="center"/>
    </xf>
    <xf numFmtId="3" fontId="8" fillId="3" borderId="4" xfId="3" applyNumberFormat="1" applyFont="1" applyFill="1" applyBorder="1" applyAlignment="1">
      <alignment horizontal="right" vertical="center" wrapText="1"/>
    </xf>
    <xf numFmtId="0" fontId="4" fillId="0" borderId="15" xfId="3" applyFont="1" applyFill="1" applyBorder="1" applyAlignment="1">
      <alignment horizontal="left" vertical="center"/>
    </xf>
    <xf numFmtId="3" fontId="4" fillId="3" borderId="15" xfId="3" applyNumberFormat="1" applyFont="1" applyFill="1" applyBorder="1" applyAlignment="1">
      <alignment horizontal="right" vertical="center" wrapText="1"/>
    </xf>
    <xf numFmtId="3" fontId="4" fillId="0" borderId="15" xfId="3" applyNumberFormat="1" applyFont="1" applyFill="1" applyBorder="1" applyAlignment="1">
      <alignment horizontal="right" vertical="center" wrapText="1"/>
    </xf>
    <xf numFmtId="0" fontId="7" fillId="0" borderId="35" xfId="3" applyFont="1" applyFill="1" applyBorder="1" applyAlignment="1">
      <alignment horizontal="left" vertical="center" wrapText="1"/>
    </xf>
    <xf numFmtId="0" fontId="7" fillId="0" borderId="35" xfId="3" applyFont="1" applyFill="1" applyBorder="1" applyAlignment="1">
      <alignment horizontal="left" vertical="center"/>
    </xf>
    <xf numFmtId="3" fontId="7" fillId="3" borderId="35" xfId="3" applyNumberFormat="1" applyFont="1" applyFill="1" applyBorder="1" applyAlignment="1">
      <alignment horizontal="right" vertical="center" wrapText="1"/>
    </xf>
    <xf numFmtId="3" fontId="7" fillId="0" borderId="35" xfId="3" applyNumberFormat="1" applyFont="1" applyFill="1" applyBorder="1" applyAlignment="1">
      <alignment horizontal="right" vertical="center" wrapText="1"/>
    </xf>
    <xf numFmtId="3" fontId="4" fillId="3" borderId="23" xfId="3" applyNumberFormat="1" applyFont="1" applyFill="1" applyBorder="1" applyAlignment="1">
      <alignment horizontal="right" vertical="center" wrapText="1"/>
    </xf>
    <xf numFmtId="0" fontId="4" fillId="0" borderId="17" xfId="3" applyFont="1" applyFill="1" applyBorder="1" applyAlignment="1">
      <alignment horizontal="left" vertical="center"/>
    </xf>
    <xf numFmtId="3" fontId="4" fillId="3" borderId="17" xfId="3" applyNumberFormat="1" applyFont="1" applyFill="1" applyBorder="1" applyAlignment="1">
      <alignment horizontal="right" vertical="center" wrapText="1"/>
    </xf>
    <xf numFmtId="3" fontId="4" fillId="0" borderId="17" xfId="3" applyNumberFormat="1" applyFont="1" applyFill="1" applyBorder="1" applyAlignment="1">
      <alignment horizontal="right" vertical="center" wrapText="1"/>
    </xf>
    <xf numFmtId="174" fontId="4" fillId="3" borderId="14" xfId="3" applyNumberFormat="1" applyFont="1" applyFill="1" applyBorder="1" applyAlignment="1">
      <alignment horizontal="right" vertical="center" wrapText="1"/>
    </xf>
    <xf numFmtId="174" fontId="4" fillId="0" borderId="14" xfId="3" applyNumberFormat="1" applyFont="1" applyFill="1" applyBorder="1" applyAlignment="1">
      <alignment horizontal="right" vertical="center" wrapText="1"/>
    </xf>
    <xf numFmtId="174" fontId="4" fillId="3" borderId="4" xfId="3" applyNumberFormat="1" applyFont="1" applyFill="1" applyBorder="1" applyAlignment="1">
      <alignment horizontal="right" vertical="center" wrapText="1"/>
    </xf>
    <xf numFmtId="174" fontId="4" fillId="0" borderId="4" xfId="3" applyNumberFormat="1" applyFont="1" applyFill="1" applyBorder="1" applyAlignment="1">
      <alignment horizontal="right" vertical="center" wrapText="1"/>
    </xf>
    <xf numFmtId="0" fontId="7" fillId="0" borderId="5" xfId="3" applyFont="1" applyFill="1" applyBorder="1" applyAlignment="1">
      <alignment vertical="center" wrapText="1"/>
    </xf>
    <xf numFmtId="174" fontId="7" fillId="3" borderId="5" xfId="3" applyNumberFormat="1" applyFont="1" applyFill="1" applyBorder="1" applyAlignment="1">
      <alignment horizontal="right" vertical="center" wrapText="1"/>
    </xf>
    <xf numFmtId="174" fontId="7" fillId="0" borderId="5" xfId="3" applyNumberFormat="1" applyFont="1" applyFill="1" applyBorder="1" applyAlignment="1">
      <alignment horizontal="right" vertical="center" wrapText="1"/>
    </xf>
    <xf numFmtId="0" fontId="3" fillId="0" borderId="3" xfId="3" applyFont="1" applyFill="1" applyBorder="1" applyAlignment="1">
      <alignment horizontal="left" vertical="center" wrapText="1"/>
    </xf>
    <xf numFmtId="0" fontId="4" fillId="0" borderId="3" xfId="3" applyFont="1" applyFill="1" applyBorder="1" applyAlignment="1">
      <alignment horizontal="right" vertical="center" wrapText="1"/>
    </xf>
    <xf numFmtId="0" fontId="9" fillId="0" borderId="5" xfId="3" applyFont="1" applyFill="1" applyBorder="1" applyAlignment="1">
      <alignment horizontal="right" vertical="center" wrapText="1"/>
    </xf>
    <xf numFmtId="0" fontId="9" fillId="0" borderId="0" xfId="3" applyFont="1" applyFill="1" applyBorder="1" applyAlignment="1">
      <alignment horizontal="right" vertical="center" wrapText="1"/>
    </xf>
    <xf numFmtId="167" fontId="4" fillId="0" borderId="5" xfId="3" applyNumberFormat="1" applyFont="1" applyFill="1" applyBorder="1" applyAlignment="1">
      <alignment horizontal="right" vertical="center" wrapText="1"/>
    </xf>
    <xf numFmtId="9" fontId="7" fillId="0" borderId="18" xfId="3" applyNumberFormat="1" applyFont="1" applyFill="1" applyBorder="1" applyAlignment="1">
      <alignment horizontal="right" vertical="center" wrapText="1"/>
    </xf>
    <xf numFmtId="167" fontId="4" fillId="0" borderId="3" xfId="3" applyNumberFormat="1" applyFont="1" applyFill="1" applyBorder="1" applyAlignment="1">
      <alignment horizontal="right" vertical="center" wrapText="1"/>
    </xf>
    <xf numFmtId="167" fontId="4" fillId="0" borderId="13" xfId="3" applyNumberFormat="1" applyFont="1" applyFill="1" applyBorder="1" applyAlignment="1">
      <alignment horizontal="right" vertical="center" wrapText="1"/>
    </xf>
    <xf numFmtId="0" fontId="15" fillId="0" borderId="0" xfId="7" applyFont="1"/>
    <xf numFmtId="0" fontId="16" fillId="4" borderId="0" xfId="3" applyFont="1" applyFill="1"/>
    <xf numFmtId="0" fontId="16" fillId="4" borderId="0" xfId="3" applyFont="1" applyFill="1" applyAlignment="1">
      <alignment vertical="center"/>
    </xf>
    <xf numFmtId="0" fontId="18" fillId="4" borderId="0" xfId="8" applyFont="1" applyFill="1" applyAlignment="1" applyProtection="1">
      <alignment vertical="center"/>
    </xf>
    <xf numFmtId="0" fontId="18" fillId="4" borderId="0" xfId="8" applyFont="1" applyFill="1" applyAlignment="1" applyProtection="1"/>
    <xf numFmtId="0" fontId="19" fillId="4" borderId="0" xfId="3" applyFont="1" applyFill="1" applyBorder="1" applyAlignment="1">
      <alignment vertical="center"/>
    </xf>
    <xf numFmtId="0" fontId="19" fillId="4" borderId="0" xfId="3" applyFont="1" applyFill="1" applyAlignment="1">
      <alignment vertical="center"/>
    </xf>
    <xf numFmtId="0" fontId="20" fillId="4" borderId="0" xfId="3" applyFont="1" applyFill="1" applyAlignment="1">
      <alignment vertical="center"/>
    </xf>
    <xf numFmtId="0" fontId="21" fillId="5" borderId="0" xfId="3" applyFont="1" applyFill="1" applyAlignment="1">
      <alignment vertical="center"/>
    </xf>
    <xf numFmtId="0" fontId="16" fillId="4" borderId="0" xfId="8" applyFont="1" applyFill="1" applyBorder="1" applyAlignment="1" applyProtection="1">
      <alignment vertical="center"/>
    </xf>
    <xf numFmtId="0" fontId="19" fillId="4" borderId="36" xfId="3" applyFont="1" applyFill="1" applyBorder="1" applyAlignment="1">
      <alignment vertical="center"/>
    </xf>
    <xf numFmtId="0" fontId="18" fillId="4" borderId="0" xfId="8" applyFont="1" applyFill="1" applyBorder="1" applyAlignment="1" applyProtection="1">
      <alignment vertical="center"/>
    </xf>
    <xf numFmtId="0" fontId="2" fillId="2" borderId="1" xfId="3" applyFont="1" applyFill="1" applyBorder="1" applyAlignment="1">
      <alignment vertical="center"/>
    </xf>
    <xf numFmtId="0" fontId="9" fillId="0" borderId="0" xfId="3" applyFont="1" applyFill="1" applyBorder="1" applyAlignment="1">
      <alignment horizontal="left" vertical="center" wrapText="1"/>
    </xf>
    <xf numFmtId="0" fontId="9" fillId="0" borderId="5" xfId="3" applyFont="1" applyFill="1" applyBorder="1" applyAlignment="1">
      <alignment horizontal="left" vertical="center" wrapText="1"/>
    </xf>
    <xf numFmtId="0" fontId="8" fillId="0" borderId="20" xfId="3" applyFont="1" applyFill="1" applyBorder="1" applyAlignment="1">
      <alignment horizontal="left" vertical="center" wrapText="1" indent="2"/>
    </xf>
    <xf numFmtId="0" fontId="23" fillId="0" borderId="0" xfId="3" applyFont="1"/>
    <xf numFmtId="0" fontId="24" fillId="0" borderId="0" xfId="3" applyNumberFormat="1" applyFont="1" applyAlignment="1">
      <alignment horizontal="left"/>
    </xf>
    <xf numFmtId="0" fontId="7" fillId="0" borderId="4" xfId="3" applyFont="1" applyFill="1" applyBorder="1" applyAlignment="1">
      <alignment horizontal="left" vertical="center" wrapText="1"/>
    </xf>
    <xf numFmtId="0" fontId="16" fillId="4" borderId="37" xfId="8" applyFont="1" applyFill="1" applyBorder="1" applyAlignment="1" applyProtection="1">
      <alignment vertical="center"/>
    </xf>
    <xf numFmtId="2" fontId="4" fillId="3" borderId="4" xfId="3" applyNumberFormat="1" applyFont="1" applyFill="1" applyBorder="1" applyAlignment="1">
      <alignment horizontal="right" vertical="center" wrapText="1"/>
    </xf>
    <xf numFmtId="0" fontId="4" fillId="0" borderId="20" xfId="3" applyFont="1" applyFill="1" applyBorder="1" applyAlignment="1">
      <alignment horizontal="left" vertical="center" wrapText="1" indent="1"/>
    </xf>
    <xf numFmtId="0" fontId="4" fillId="0" borderId="4" xfId="3" applyFont="1" applyFill="1" applyBorder="1" applyAlignment="1">
      <alignment horizontal="left" vertical="center" wrapText="1" indent="1"/>
    </xf>
    <xf numFmtId="167" fontId="25" fillId="0" borderId="5" xfId="3" applyNumberFormat="1" applyFont="1" applyFill="1" applyBorder="1" applyAlignment="1">
      <alignment horizontal="right" vertical="center"/>
    </xf>
    <xf numFmtId="167" fontId="25" fillId="0" borderId="0" xfId="3" applyNumberFormat="1" applyFont="1" applyFill="1" applyBorder="1" applyAlignment="1">
      <alignment horizontal="right" vertical="center"/>
    </xf>
    <xf numFmtId="167" fontId="25" fillId="0" borderId="20" xfId="3" applyNumberFormat="1" applyFont="1" applyFill="1" applyBorder="1" applyAlignment="1">
      <alignment vertical="center"/>
    </xf>
    <xf numFmtId="167" fontId="26" fillId="0" borderId="27" xfId="3" applyNumberFormat="1" applyFont="1" applyFill="1" applyBorder="1" applyAlignment="1">
      <alignment vertical="center"/>
    </xf>
    <xf numFmtId="167" fontId="25" fillId="0" borderId="25" xfId="3" applyNumberFormat="1" applyFont="1" applyFill="1" applyBorder="1" applyAlignment="1">
      <alignment vertical="center"/>
    </xf>
    <xf numFmtId="167" fontId="25" fillId="0" borderId="16" xfId="3" applyNumberFormat="1" applyFont="1" applyFill="1" applyBorder="1" applyAlignment="1">
      <alignment vertical="center"/>
    </xf>
    <xf numFmtId="167" fontId="25" fillId="0" borderId="4" xfId="3" applyNumberFormat="1" applyFont="1" applyFill="1" applyBorder="1" applyAlignment="1">
      <alignment vertical="center"/>
    </xf>
    <xf numFmtId="167" fontId="25" fillId="0" borderId="15" xfId="3" applyNumberFormat="1" applyFont="1" applyFill="1" applyBorder="1" applyAlignment="1">
      <alignment vertical="center"/>
    </xf>
    <xf numFmtId="167" fontId="25" fillId="0" borderId="23" xfId="3" applyNumberFormat="1" applyFont="1" applyFill="1" applyBorder="1" applyAlignment="1">
      <alignment vertical="center"/>
    </xf>
    <xf numFmtId="167" fontId="26" fillId="0" borderId="17" xfId="3" applyNumberFormat="1" applyFont="1" applyFill="1" applyBorder="1" applyAlignment="1">
      <alignment vertical="center"/>
    </xf>
    <xf numFmtId="169" fontId="26" fillId="3" borderId="29" xfId="3" applyNumberFormat="1" applyFont="1" applyFill="1" applyBorder="1" applyAlignment="1">
      <alignment horizontal="right" vertical="center"/>
    </xf>
    <xf numFmtId="169" fontId="26" fillId="0" borderId="29" xfId="3" applyNumberFormat="1" applyFont="1" applyFill="1" applyBorder="1" applyAlignment="1">
      <alignment horizontal="right" vertical="center"/>
    </xf>
    <xf numFmtId="167" fontId="25" fillId="3" borderId="10" xfId="3" applyNumberFormat="1" applyFont="1" applyFill="1" applyBorder="1" applyAlignment="1">
      <alignment horizontal="right" vertical="center" wrapText="1"/>
    </xf>
    <xf numFmtId="167" fontId="25" fillId="0" borderId="10" xfId="3" applyNumberFormat="1" applyFont="1" applyFill="1" applyBorder="1" applyAlignment="1">
      <alignment horizontal="right" vertical="center" wrapText="1"/>
    </xf>
    <xf numFmtId="167" fontId="25" fillId="3" borderId="11" xfId="3" applyNumberFormat="1" applyFont="1" applyFill="1" applyBorder="1" applyAlignment="1">
      <alignment horizontal="right" vertical="center" wrapText="1"/>
    </xf>
    <xf numFmtId="167" fontId="25" fillId="0" borderId="11" xfId="3" applyNumberFormat="1" applyFont="1" applyFill="1" applyBorder="1" applyAlignment="1">
      <alignment horizontal="right" vertical="center" wrapText="1"/>
    </xf>
    <xf numFmtId="169" fontId="26" fillId="3" borderId="18" xfId="3" applyNumberFormat="1" applyFont="1" applyFill="1" applyBorder="1" applyAlignment="1">
      <alignment horizontal="right" vertical="center" wrapText="1"/>
    </xf>
    <xf numFmtId="169" fontId="26" fillId="0" borderId="18" xfId="3" applyNumberFormat="1" applyFont="1" applyFill="1" applyBorder="1" applyAlignment="1">
      <alignment horizontal="right" vertical="center" wrapText="1"/>
    </xf>
    <xf numFmtId="0" fontId="22" fillId="0" borderId="14" xfId="3" applyFont="1" applyFill="1" applyBorder="1" applyAlignment="1">
      <alignment horizontal="left" vertical="center" wrapText="1"/>
    </xf>
    <xf numFmtId="169" fontId="22" fillId="0" borderId="14" xfId="3" applyNumberFormat="1" applyFont="1" applyFill="1" applyBorder="1" applyAlignment="1">
      <alignment vertical="center"/>
    </xf>
    <xf numFmtId="0" fontId="27" fillId="2" borderId="7" xfId="3" applyFont="1" applyFill="1" applyBorder="1" applyAlignment="1">
      <alignment horizontal="left" wrapText="1"/>
    </xf>
    <xf numFmtId="0" fontId="28" fillId="2" borderId="7" xfId="3" applyFont="1" applyFill="1" applyBorder="1" applyAlignment="1">
      <alignment horizontal="right" wrapText="1"/>
    </xf>
    <xf numFmtId="0" fontId="28" fillId="0" borderId="3" xfId="3" applyFont="1" applyFill="1" applyBorder="1" applyAlignment="1">
      <alignment horizontal="left" vertical="center" wrapText="1"/>
    </xf>
    <xf numFmtId="169" fontId="28" fillId="0" borderId="3" xfId="3" applyNumberFormat="1" applyFont="1" applyFill="1" applyBorder="1" applyAlignment="1">
      <alignment vertical="center"/>
    </xf>
    <xf numFmtId="0" fontId="28" fillId="0" borderId="4" xfId="3" applyFont="1" applyFill="1" applyBorder="1" applyAlignment="1">
      <alignment horizontal="left" vertical="center" wrapText="1"/>
    </xf>
    <xf numFmtId="169" fontId="28" fillId="0" borderId="4" xfId="3" applyNumberFormat="1" applyFont="1" applyFill="1" applyBorder="1" applyAlignment="1">
      <alignment vertical="center"/>
    </xf>
    <xf numFmtId="0" fontId="28" fillId="0" borderId="5" xfId="3" applyFont="1" applyFill="1" applyBorder="1" applyAlignment="1">
      <alignment horizontal="left" vertical="center" wrapText="1"/>
    </xf>
    <xf numFmtId="169" fontId="28" fillId="0" borderId="5" xfId="3" applyNumberFormat="1" applyFont="1" applyFill="1" applyBorder="1" applyAlignment="1">
      <alignment vertical="center"/>
    </xf>
    <xf numFmtId="0" fontId="29" fillId="0" borderId="13" xfId="3" applyFont="1" applyFill="1" applyBorder="1" applyAlignment="1">
      <alignment horizontal="left" vertical="center" wrapText="1"/>
    </xf>
    <xf numFmtId="169" fontId="29" fillId="0" borderId="13" xfId="3" applyNumberFormat="1" applyFont="1" applyFill="1" applyBorder="1" applyAlignment="1">
      <alignment vertical="center"/>
    </xf>
    <xf numFmtId="0" fontId="28" fillId="0" borderId="14" xfId="3" applyFont="1" applyFill="1" applyBorder="1" applyAlignment="1">
      <alignment horizontal="left" vertical="center" wrapText="1"/>
    </xf>
    <xf numFmtId="169" fontId="28" fillId="0" borderId="14" xfId="3" applyNumberFormat="1" applyFont="1" applyFill="1" applyBorder="1" applyAlignment="1">
      <alignment vertical="center"/>
    </xf>
    <xf numFmtId="0" fontId="30" fillId="0" borderId="0" xfId="3" applyFont="1"/>
    <xf numFmtId="2" fontId="7" fillId="3" borderId="12" xfId="3" applyNumberFormat="1" applyFont="1" applyFill="1" applyBorder="1" applyAlignment="1">
      <alignment horizontal="right" vertical="center" wrapText="1"/>
    </xf>
    <xf numFmtId="1" fontId="1" fillId="0" borderId="0" xfId="3" applyNumberFormat="1"/>
    <xf numFmtId="170" fontId="4" fillId="0" borderId="5" xfId="3" applyNumberFormat="1" applyFont="1" applyFill="1" applyBorder="1" applyAlignment="1">
      <alignment horizontal="right" vertical="center" wrapText="1"/>
    </xf>
    <xf numFmtId="1" fontId="4" fillId="0" borderId="3" xfId="3" applyNumberFormat="1" applyFont="1" applyFill="1" applyBorder="1" applyAlignment="1">
      <alignment horizontal="center" vertical="center" wrapText="1"/>
    </xf>
    <xf numFmtId="1" fontId="1" fillId="0" borderId="0" xfId="3" applyNumberFormat="1" applyAlignment="1">
      <alignment horizontal="center"/>
    </xf>
    <xf numFmtId="1" fontId="4" fillId="2" borderId="2" xfId="3" applyNumberFormat="1" applyFont="1" applyFill="1" applyBorder="1" applyAlignment="1">
      <alignment horizontal="center" wrapText="1"/>
    </xf>
    <xf numFmtId="1" fontId="4" fillId="0" borderId="4" xfId="3" applyNumberFormat="1" applyFont="1" applyFill="1" applyBorder="1" applyAlignment="1">
      <alignment horizontal="center" vertical="center" wrapText="1"/>
    </xf>
    <xf numFmtId="1" fontId="4" fillId="0" borderId="5" xfId="3" applyNumberFormat="1" applyFont="1" applyFill="1" applyBorder="1" applyAlignment="1">
      <alignment horizontal="center" vertical="center" wrapText="1"/>
    </xf>
    <xf numFmtId="1" fontId="7" fillId="0" borderId="18" xfId="3" applyNumberFormat="1" applyFont="1" applyFill="1" applyBorder="1" applyAlignment="1">
      <alignment horizontal="center" vertical="center" wrapText="1"/>
    </xf>
    <xf numFmtId="0" fontId="4" fillId="0" borderId="4" xfId="3" applyNumberFormat="1" applyFont="1" applyFill="1" applyBorder="1" applyAlignment="1">
      <alignment horizontal="center" vertical="center" wrapText="1"/>
    </xf>
    <xf numFmtId="167" fontId="1" fillId="0" borderId="0" xfId="3" applyNumberFormat="1"/>
    <xf numFmtId="175" fontId="4" fillId="3" borderId="3" xfId="2" applyNumberFormat="1" applyFont="1" applyFill="1" applyBorder="1" applyAlignment="1">
      <alignment horizontal="right" vertical="center" wrapText="1"/>
    </xf>
    <xf numFmtId="175" fontId="4" fillId="3" borderId="20" xfId="2" applyNumberFormat="1" applyFont="1" applyFill="1" applyBorder="1" applyAlignment="1">
      <alignment horizontal="right" vertical="center" wrapText="1"/>
    </xf>
    <xf numFmtId="175" fontId="4" fillId="3" borderId="4" xfId="2" applyNumberFormat="1" applyFont="1" applyFill="1" applyBorder="1" applyAlignment="1">
      <alignment horizontal="right" vertical="center" wrapText="1"/>
    </xf>
    <xf numFmtId="175" fontId="7" fillId="3" borderId="4" xfId="2" applyNumberFormat="1" applyFont="1" applyFill="1" applyBorder="1" applyAlignment="1">
      <alignment horizontal="right" vertical="center" wrapText="1"/>
    </xf>
    <xf numFmtId="176" fontId="7" fillId="0" borderId="22" xfId="3" applyNumberFormat="1" applyFont="1" applyFill="1" applyBorder="1" applyAlignment="1">
      <alignment horizontal="right" vertical="center" wrapText="1"/>
    </xf>
    <xf numFmtId="0" fontId="2" fillId="2" borderId="1" xfId="3" applyFont="1" applyFill="1" applyBorder="1" applyAlignment="1">
      <alignment horizontal="left" vertical="center" wrapText="1"/>
    </xf>
    <xf numFmtId="0" fontId="6" fillId="0" borderId="5" xfId="3" applyFont="1" applyFill="1" applyBorder="1" applyAlignment="1">
      <alignment horizontal="left" vertical="center" wrapText="1"/>
    </xf>
    <xf numFmtId="0" fontId="6" fillId="3" borderId="5" xfId="3" applyFont="1" applyFill="1" applyBorder="1" applyAlignment="1">
      <alignment horizontal="left" vertical="center" wrapText="1"/>
    </xf>
    <xf numFmtId="0" fontId="2" fillId="2" borderId="6" xfId="3" applyFont="1" applyFill="1" applyBorder="1" applyAlignment="1">
      <alignment horizontal="left" vertical="center" wrapText="1"/>
    </xf>
    <xf numFmtId="0" fontId="2" fillId="2" borderId="1" xfId="3" applyFont="1" applyFill="1" applyBorder="1" applyAlignment="1">
      <alignment vertical="center" wrapText="1"/>
    </xf>
    <xf numFmtId="0" fontId="6" fillId="0" borderId="0" xfId="3" applyFont="1" applyFill="1" applyBorder="1" applyAlignment="1">
      <alignment horizontal="left" vertical="center" wrapText="1"/>
    </xf>
    <xf numFmtId="0" fontId="6" fillId="3" borderId="0" xfId="3" applyFont="1" applyFill="1" applyBorder="1" applyAlignment="1">
      <alignment horizontal="left" vertical="center" wrapText="1"/>
    </xf>
    <xf numFmtId="0" fontId="9" fillId="0" borderId="0" xfId="3" applyFont="1" applyFill="1" applyBorder="1" applyAlignment="1">
      <alignment horizontal="left" vertical="center" wrapText="1"/>
    </xf>
    <xf numFmtId="0" fontId="9" fillId="3" borderId="0"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3" borderId="0" xfId="3" applyFont="1" applyFill="1" applyBorder="1" applyAlignment="1">
      <alignment horizontal="left" vertical="center" wrapText="1"/>
    </xf>
    <xf numFmtId="0" fontId="9" fillId="0" borderId="5" xfId="3" applyFont="1" applyFill="1" applyBorder="1" applyAlignment="1">
      <alignment horizontal="left" vertical="center" wrapText="1"/>
    </xf>
    <xf numFmtId="0" fontId="9" fillId="3" borderId="5" xfId="3" applyFont="1" applyFill="1" applyBorder="1" applyAlignment="1">
      <alignment horizontal="left" vertical="center" wrapText="1"/>
    </xf>
    <xf numFmtId="0" fontId="31" fillId="2" borderId="1" xfId="3" applyFont="1" applyFill="1" applyBorder="1" applyAlignment="1">
      <alignment vertical="center" wrapText="1"/>
    </xf>
    <xf numFmtId="0" fontId="9" fillId="0" borderId="17" xfId="3" applyFont="1" applyFill="1" applyBorder="1" applyAlignment="1">
      <alignment horizontal="left" vertical="center" wrapText="1"/>
    </xf>
    <xf numFmtId="0" fontId="6" fillId="0" borderId="17" xfId="3" applyFont="1" applyFill="1" applyBorder="1" applyAlignment="1">
      <alignment horizontal="left" vertical="center" wrapText="1"/>
    </xf>
    <xf numFmtId="0" fontId="4" fillId="2" borderId="7" xfId="3" applyFont="1" applyFill="1" applyBorder="1" applyAlignment="1">
      <alignment horizontal="center" wrapText="1"/>
    </xf>
    <xf numFmtId="0" fontId="13" fillId="0" borderId="5" xfId="3" applyFont="1" applyFill="1" applyBorder="1" applyAlignment="1">
      <alignment horizontal="left" vertical="center" wrapText="1"/>
    </xf>
    <xf numFmtId="0" fontId="13" fillId="0" borderId="5" xfId="3" applyFont="1" applyFill="1" applyBorder="1" applyAlignment="1">
      <alignment horizontal="right" vertical="center" wrapText="1"/>
    </xf>
    <xf numFmtId="0" fontId="13" fillId="0" borderId="0" xfId="3" applyFont="1" applyFill="1" applyBorder="1" applyAlignment="1">
      <alignment horizontal="left" vertical="center" wrapText="1"/>
    </xf>
    <xf numFmtId="0" fontId="13" fillId="0" borderId="0" xfId="3" applyFont="1" applyFill="1" applyBorder="1" applyAlignment="1">
      <alignment horizontal="right" vertical="center" wrapText="1"/>
    </xf>
    <xf numFmtId="0" fontId="2" fillId="2" borderId="31" xfId="3" applyFont="1" applyFill="1" applyBorder="1" applyAlignment="1">
      <alignment horizontal="left" vertical="center" wrapText="1"/>
    </xf>
    <xf numFmtId="0" fontId="4" fillId="2" borderId="2" xfId="3" applyFont="1" applyFill="1" applyBorder="1" applyAlignment="1">
      <alignment horizontal="center" wrapText="1"/>
    </xf>
  </cellXfs>
  <cellStyles count="9">
    <cellStyle name="Hyperlink" xfId="7" builtinId="8"/>
    <cellStyle name="Hyperlink 2" xfId="8"/>
    <cellStyle name="Komma" xfId="2"/>
    <cellStyle name="Komma 2" xfId="4"/>
    <cellStyle name="Normal 2" xfId="1"/>
    <cellStyle name="Normal_AM" xfId="5"/>
    <cellStyle name="Percent" xfId="6"/>
    <cellStyle name="Standaard" xfId="0" builtinId="0"/>
    <cellStyle name="Standaard 2" xfId="3"/>
  </cellStyles>
  <dxfs count="0"/>
  <tableStyles count="0" defaultTableStyle="TableStyleMedium2" defaultPivotStyle="PivotStyleLight16"/>
  <colors>
    <mruColors>
      <color rgb="FFC0E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4</xdr:col>
      <xdr:colOff>342899</xdr:colOff>
      <xdr:row>9</xdr:row>
      <xdr:rowOff>123825</xdr:rowOff>
    </xdr:from>
    <xdr:to>
      <xdr:col>4</xdr:col>
      <xdr:colOff>542925</xdr:colOff>
      <xdr:row>10</xdr:row>
      <xdr:rowOff>142876</xdr:rowOff>
    </xdr:to>
    <xdr:sp macro="" textlink="">
      <xdr:nvSpPr>
        <xdr:cNvPr id="2" name="Tekstvak 1"/>
        <xdr:cNvSpPr txBox="1"/>
      </xdr:nvSpPr>
      <xdr:spPr>
        <a:xfrm>
          <a:off x="4181474" y="1847850"/>
          <a:ext cx="200026"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aseline="30000"/>
            <a:t>3</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4:E32"/>
  <sheetViews>
    <sheetView tabSelected="1" workbookViewId="0"/>
  </sheetViews>
  <sheetFormatPr defaultRowHeight="12.75" x14ac:dyDescent="0.2"/>
  <cols>
    <col min="1" max="1" width="9.140625" style="465"/>
    <col min="2" max="2" width="26.5703125" style="465" customWidth="1"/>
    <col min="3" max="3" width="20" style="465" customWidth="1"/>
    <col min="4" max="4" width="9.140625" style="465"/>
    <col min="5" max="5" width="34.5703125" style="465" customWidth="1"/>
    <col min="6" max="16384" width="9.140625" style="465"/>
  </cols>
  <sheetData>
    <row r="4" spans="1:5" ht="31.5" x14ac:dyDescent="0.2">
      <c r="B4" s="472" t="s">
        <v>669</v>
      </c>
      <c r="C4" s="471"/>
      <c r="D4" s="471"/>
      <c r="E4" s="471"/>
    </row>
    <row r="5" spans="1:5" ht="18.75" x14ac:dyDescent="0.2">
      <c r="B5" s="474" t="s">
        <v>668</v>
      </c>
      <c r="C5" s="473"/>
      <c r="D5" s="469"/>
      <c r="E5" s="474" t="s">
        <v>667</v>
      </c>
    </row>
    <row r="6" spans="1:5" x14ac:dyDescent="0.2">
      <c r="B6" s="473" t="s">
        <v>0</v>
      </c>
      <c r="C6" s="483" t="s">
        <v>670</v>
      </c>
      <c r="D6" s="466"/>
      <c r="E6" s="473" t="s">
        <v>35</v>
      </c>
    </row>
    <row r="7" spans="1:5" x14ac:dyDescent="0.2">
      <c r="B7" s="467" t="s">
        <v>5</v>
      </c>
      <c r="C7" s="473" t="s">
        <v>671</v>
      </c>
      <c r="D7" s="467"/>
      <c r="E7" s="467" t="s">
        <v>36</v>
      </c>
    </row>
    <row r="8" spans="1:5" x14ac:dyDescent="0.2">
      <c r="B8" s="467" t="s">
        <v>6</v>
      </c>
      <c r="C8" s="473" t="s">
        <v>702</v>
      </c>
      <c r="D8" s="467"/>
      <c r="E8" s="467" t="s">
        <v>41</v>
      </c>
    </row>
    <row r="9" spans="1:5" x14ac:dyDescent="0.2">
      <c r="B9" s="467" t="s">
        <v>7</v>
      </c>
      <c r="C9" s="473" t="s">
        <v>16</v>
      </c>
      <c r="D9" s="467"/>
      <c r="E9" s="467" t="s">
        <v>37</v>
      </c>
    </row>
    <row r="10" spans="1:5" x14ac:dyDescent="0.2">
      <c r="B10" s="468" t="s">
        <v>49</v>
      </c>
      <c r="C10" s="473" t="s">
        <v>17</v>
      </c>
      <c r="D10" s="467"/>
      <c r="E10" s="467" t="s">
        <v>38</v>
      </c>
    </row>
    <row r="11" spans="1:5" x14ac:dyDescent="0.2">
      <c r="B11" s="467" t="s">
        <v>8</v>
      </c>
      <c r="C11" s="473" t="s">
        <v>672</v>
      </c>
      <c r="D11" s="467"/>
      <c r="E11" s="467" t="s">
        <v>39</v>
      </c>
    </row>
    <row r="12" spans="1:5" x14ac:dyDescent="0.2">
      <c r="B12" s="467" t="s">
        <v>9</v>
      </c>
      <c r="C12" s="473" t="s">
        <v>44</v>
      </c>
      <c r="D12" s="467"/>
      <c r="E12" s="467" t="s">
        <v>40</v>
      </c>
    </row>
    <row r="13" spans="1:5" x14ac:dyDescent="0.2">
      <c r="B13" s="467" t="s">
        <v>10</v>
      </c>
      <c r="C13" s="473" t="s">
        <v>45</v>
      </c>
      <c r="D13" s="467"/>
      <c r="E13" s="467" t="s">
        <v>1</v>
      </c>
    </row>
    <row r="14" spans="1:5" x14ac:dyDescent="0.2">
      <c r="B14" s="467" t="s">
        <v>11</v>
      </c>
      <c r="C14" s="473" t="s">
        <v>46</v>
      </c>
      <c r="D14" s="467"/>
      <c r="E14" s="467" t="s">
        <v>2</v>
      </c>
    </row>
    <row r="15" spans="1:5" x14ac:dyDescent="0.2">
      <c r="A15" s="467"/>
      <c r="B15" s="467" t="s">
        <v>12</v>
      </c>
      <c r="C15" s="473" t="s">
        <v>47</v>
      </c>
      <c r="D15" s="467"/>
      <c r="E15" s="467" t="s">
        <v>3</v>
      </c>
    </row>
    <row r="16" spans="1:5" x14ac:dyDescent="0.2">
      <c r="A16" s="467"/>
      <c r="B16" s="467" t="s">
        <v>13</v>
      </c>
      <c r="C16" s="473" t="s">
        <v>48</v>
      </c>
      <c r="D16" s="467"/>
      <c r="E16" s="467" t="s">
        <v>4</v>
      </c>
    </row>
    <row r="17" spans="1:5" x14ac:dyDescent="0.2">
      <c r="A17" s="467"/>
      <c r="B17" s="467" t="s">
        <v>14</v>
      </c>
      <c r="C17" s="473" t="s">
        <v>662</v>
      </c>
      <c r="D17" s="467"/>
    </row>
    <row r="18" spans="1:5" x14ac:dyDescent="0.2">
      <c r="A18" s="467"/>
      <c r="B18" s="467" t="s">
        <v>15</v>
      </c>
      <c r="C18" s="473" t="s">
        <v>737</v>
      </c>
      <c r="D18" s="466"/>
      <c r="E18" s="466"/>
    </row>
    <row r="19" spans="1:5" x14ac:dyDescent="0.2">
      <c r="B19" s="467"/>
      <c r="C19" s="473"/>
      <c r="D19" s="466"/>
      <c r="E19" s="466"/>
    </row>
    <row r="20" spans="1:5" x14ac:dyDescent="0.2">
      <c r="B20" s="466"/>
      <c r="C20" s="467"/>
      <c r="D20" s="466"/>
      <c r="E20" s="466"/>
    </row>
    <row r="21" spans="1:5" x14ac:dyDescent="0.2">
      <c r="B21" s="466"/>
      <c r="C21" s="466"/>
      <c r="D21" s="466"/>
      <c r="E21" s="466"/>
    </row>
    <row r="22" spans="1:5" ht="18.75" x14ac:dyDescent="0.2">
      <c r="B22" s="474" t="s">
        <v>666</v>
      </c>
      <c r="C22" s="474"/>
      <c r="D22" s="470"/>
      <c r="E22" s="474" t="s">
        <v>665</v>
      </c>
    </row>
    <row r="23" spans="1:5" x14ac:dyDescent="0.2">
      <c r="B23" s="475" t="s">
        <v>18</v>
      </c>
      <c r="C23" s="475" t="s">
        <v>28</v>
      </c>
      <c r="D23" s="466"/>
      <c r="E23" s="475" t="s">
        <v>677</v>
      </c>
    </row>
    <row r="24" spans="1:5" x14ac:dyDescent="0.2">
      <c r="B24" s="467" t="s">
        <v>19</v>
      </c>
      <c r="C24" s="467" t="s">
        <v>29</v>
      </c>
      <c r="D24" s="466"/>
      <c r="E24" s="467" t="s">
        <v>675</v>
      </c>
    </row>
    <row r="25" spans="1:5" x14ac:dyDescent="0.2">
      <c r="B25" s="467" t="s">
        <v>20</v>
      </c>
      <c r="C25" s="467" t="s">
        <v>30</v>
      </c>
      <c r="D25" s="466"/>
      <c r="E25" s="467" t="s">
        <v>676</v>
      </c>
    </row>
    <row r="26" spans="1:5" x14ac:dyDescent="0.2">
      <c r="B26" s="467" t="s">
        <v>21</v>
      </c>
      <c r="C26" s="467" t="s">
        <v>31</v>
      </c>
      <c r="D26" s="466"/>
      <c r="E26" s="467" t="s">
        <v>673</v>
      </c>
    </row>
    <row r="27" spans="1:5" x14ac:dyDescent="0.2">
      <c r="B27" s="467" t="s">
        <v>22</v>
      </c>
      <c r="C27" s="467" t="s">
        <v>32</v>
      </c>
      <c r="D27" s="466"/>
      <c r="E27" s="467" t="s">
        <v>674</v>
      </c>
    </row>
    <row r="28" spans="1:5" x14ac:dyDescent="0.2">
      <c r="B28" s="467" t="s">
        <v>23</v>
      </c>
      <c r="C28" s="467" t="s">
        <v>42</v>
      </c>
      <c r="D28" s="466"/>
      <c r="E28" s="466"/>
    </row>
    <row r="29" spans="1:5" x14ac:dyDescent="0.2">
      <c r="B29" s="467" t="s">
        <v>24</v>
      </c>
      <c r="C29" s="467" t="s">
        <v>43</v>
      </c>
      <c r="D29" s="466"/>
      <c r="E29" s="466"/>
    </row>
    <row r="30" spans="1:5" x14ac:dyDescent="0.2">
      <c r="B30" s="467" t="s">
        <v>25</v>
      </c>
      <c r="C30" s="467" t="s">
        <v>33</v>
      </c>
      <c r="D30" s="466"/>
      <c r="E30" s="466"/>
    </row>
    <row r="31" spans="1:5" x14ac:dyDescent="0.2">
      <c r="B31" s="467" t="s">
        <v>26</v>
      </c>
      <c r="C31" s="467" t="s">
        <v>34</v>
      </c>
      <c r="D31" s="466"/>
      <c r="E31" s="466"/>
    </row>
    <row r="32" spans="1:5" x14ac:dyDescent="0.2">
      <c r="B32" s="475" t="s">
        <v>27</v>
      </c>
      <c r="D32" s="466"/>
      <c r="E32" s="466"/>
    </row>
  </sheetData>
  <hyperlinks>
    <hyperlink ref="B6" location="'Key figures'!A1" display="'Key figures'!A1"/>
    <hyperlink ref="B7" location="'Highlights 1'!A1" display="'Highlights 1'!A1"/>
    <hyperlink ref="B8" location="'Highlights 2'!A1" display="'Highlights 2'!A1"/>
    <hyperlink ref="B9" location="'Balance sheet'!A1" display="'Balance sheet'!A1"/>
    <hyperlink ref="B11" location="'Insurance liabilities 1'!A1" display="'Insurance liabilities 1'!A1"/>
    <hyperlink ref="B12" location="'Insurance liabilities 2'!A1" display="'Insurance liabilities 2'!A1"/>
    <hyperlink ref="B13" location="'Insurance liabilities 3'!A1" display="'Insurance liabilities 3'!A1"/>
    <hyperlink ref="B14" location="'Insurance liabilities 4'!A1" display="'Insurance liabilities 4'!A1"/>
    <hyperlink ref="B23" location="'Segment balance sheet 1'!A1" display="'Segment balance sheet 1'!A1"/>
    <hyperlink ref="B24" location="'Segment balance sheet 2'!A1" display="'Segment balance sheet 2'!A1"/>
    <hyperlink ref="B25" location="'Segment income statement 1'!A1" display="'Segment income statement 1'!A1"/>
    <hyperlink ref="B26" location="'Segment income statement 2'!A1" display="'Segment income statement 2'!A1"/>
    <hyperlink ref="B27" location="'Segment expenses 1'!A1" display="'Segment expenses 1'!A1"/>
    <hyperlink ref="B28" location="'Segment expenses 2'!A1" display="'Segment expenses 2'!A1"/>
    <hyperlink ref="B29" location="'Life 1'!A1" display="'Life 1'!A1"/>
    <hyperlink ref="B30" location="'Life 2'!A1" display="'Life 2'!A1"/>
    <hyperlink ref="B31" location="'Life 3'!A1" display="'Life 3'!A1"/>
    <hyperlink ref="C24" location="'AM 1'!A1" display="'AM 1'!A1"/>
    <hyperlink ref="C25" location="'AM 2'!A1" display="'AM 2'!A1"/>
    <hyperlink ref="C26" location="'Bank 1'!A1" display="'Bank 1'!A1"/>
    <hyperlink ref="C27" location="'Bank 2'!A1" display="'Bank 2'!A1"/>
    <hyperlink ref="C28" location="'Corporate and other 1'!A1" display="'Corporate and other 1'!A1"/>
    <hyperlink ref="C29" location="'Corporate and other 2'!A1" display="'Corporate and other 2'!A1"/>
    <hyperlink ref="C30" location="'Amstelhuys 1'!A1" display="'Amstelhuys 1'!A1"/>
    <hyperlink ref="C31" location="'Amstelhuys 2'!A1" display="'Amstelhuys 2'!A1"/>
    <hyperlink ref="E6" location="'Investments 1'!A1" display="'Investments 1'!A1"/>
    <hyperlink ref="E7" location="'Investments 2'!A1" display="'Investments 2'!A1"/>
    <hyperlink ref="E8" location="'Investments 3'!A1" display="'Investments 3'!A1"/>
    <hyperlink ref="E9" location="'Assets 1'!A1" display="'Assets 1'!A1"/>
    <hyperlink ref="E10" location="'Assets 2'!A1" display="'Assets 2'!A1"/>
    <hyperlink ref="E11" location="'Liabilities 1'!A1" display="'Liabilities 1'!A1"/>
    <hyperlink ref="E12" location="'Liabilities 2'!A1" display="'Liabilities 2'!A1"/>
    <hyperlink ref="E13" location="Equities!A1" display="Equities!A1"/>
    <hyperlink ref="E14" location="'Fixed income'!A1" display="'Fixed income'!A1"/>
    <hyperlink ref="E15" location="'Real estate'!A1" display="'Real estate'!A1"/>
    <hyperlink ref="E16" location="Mortgages!A1" display="Mortgages!A1"/>
    <hyperlink ref="E23" location="'Holding cash'!A1" display="Solvency I"/>
    <hyperlink ref="E25" location="'Cash Remittances and SF ratios'!A1" display="Cash remittances and SF"/>
    <hyperlink ref="E24" location="'Solvency II sensitivities'!A1" display="Solvency II Sensitivities"/>
    <hyperlink ref="B10" location="'Balance sheet Held for sale'!A1" display="'Balance sheet Held for sale'!A1"/>
    <hyperlink ref="E26" location="'Tier 1 capital eligibility'!A1" display="Tier 1 capital eligibility"/>
    <hyperlink ref="E27" location="'Net capital generation'!A1" display="Net capital generation"/>
    <hyperlink ref="B18" location="'Operational result 2'!A1" display="Operational result 2"/>
    <hyperlink ref="C13" location="'Shareholders funds 2'!A1" display="Shareholders funds 2"/>
    <hyperlink ref="C14" location="'Shareholders funds 3'!A1" display="Shareholders funds 3"/>
    <hyperlink ref="C15" location="'Shareholders funds 4'!A1" display="Shareholders funds 4"/>
    <hyperlink ref="C16" location="'Shareholders funds 5'!A1" display="Shareholders funds 5"/>
    <hyperlink ref="C12" location="'Shareholders funds 1'!A1" display="Shareholders funds 1"/>
    <hyperlink ref="C7" location="'Reconciliation expenses'!A1" display="Reconciliation expenses"/>
    <hyperlink ref="C11" location="'Comprehensive income'!A1" display="Comprehensive income"/>
    <hyperlink ref="C10" location="'Expenses 2'!A1" display="Expenses 2"/>
    <hyperlink ref="C9" location="'Expenses 1'!A1" display="'Expenses 1'!A1"/>
    <hyperlink ref="C17" location="'Number of shares'!A1" display="Number of shares"/>
    <hyperlink ref="C18" location="'GIIPS exposure'!A1" display="GIIPS exposure"/>
    <hyperlink ref="B15" location="'Pension expenses'!A1" display="Pension expenses"/>
    <hyperlink ref="B16" location="'Income statement'!A1" display="Income statement"/>
    <hyperlink ref="B17" location="'Operational result 1'!A1" display="Operational result 1"/>
    <hyperlink ref="C6" location="'Reconciliation result'!A1" display="Reconciliation result"/>
    <hyperlink ref="C8" location="'Reconciliation IFRS SII'!A1" display="Reconciliation IFRS SII"/>
    <hyperlink ref="B32" location="'GI 1'!A1" display="'GI 1'!A1"/>
    <hyperlink ref="C23" location="'GI 2'!A1" display="GI 2"/>
  </hyperlinks>
  <pageMargins left="0.70866141732283472" right="0.70866141732283472" top="0.74803149606299213" bottom="0.74803149606299213" header="0.31496062992125984" footer="0.31496062992125984"/>
  <pageSetup paperSize="9"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D21"/>
  <sheetViews>
    <sheetView showGridLines="0" workbookViewId="0"/>
  </sheetViews>
  <sheetFormatPr defaultColWidth="9.140625" defaultRowHeight="12.75" x14ac:dyDescent="0.2"/>
  <cols>
    <col min="1" max="1" width="9.140625" style="1"/>
    <col min="2" max="2" width="55.7109375" style="1" bestFit="1" customWidth="1"/>
    <col min="3" max="4" width="14.7109375" style="1" customWidth="1"/>
    <col min="5" max="16384" width="9.140625" style="1"/>
  </cols>
  <sheetData>
    <row r="1" spans="1:4" ht="15" x14ac:dyDescent="0.25">
      <c r="A1" s="464" t="s">
        <v>664</v>
      </c>
    </row>
    <row r="2" spans="1:4" ht="18.95" customHeight="1" x14ac:dyDescent="0.2">
      <c r="B2" s="540" t="s">
        <v>154</v>
      </c>
      <c r="C2" s="540"/>
      <c r="D2" s="540"/>
    </row>
    <row r="3" spans="1:4" ht="12.75" customHeight="1" thickBot="1" x14ac:dyDescent="0.25">
      <c r="B3" s="14" t="s">
        <v>51</v>
      </c>
      <c r="C3" s="15" t="s">
        <v>52</v>
      </c>
      <c r="D3" s="16" t="s">
        <v>53</v>
      </c>
    </row>
    <row r="4" spans="1:4" ht="12.75" customHeight="1" x14ac:dyDescent="0.2">
      <c r="B4" s="92" t="s">
        <v>143</v>
      </c>
      <c r="C4" s="93">
        <v>-2040259150.6800001</v>
      </c>
      <c r="D4" s="94">
        <v>-2170375817.3699999</v>
      </c>
    </row>
    <row r="5" spans="1:4" ht="12.75" customHeight="1" x14ac:dyDescent="0.2">
      <c r="B5" s="64" t="s">
        <v>155</v>
      </c>
      <c r="C5" s="95">
        <v>-835263167.05999994</v>
      </c>
      <c r="D5" s="96">
        <v>-1354670543.53</v>
      </c>
    </row>
    <row r="6" spans="1:4" ht="12.75" customHeight="1" x14ac:dyDescent="0.2">
      <c r="B6" s="68" t="s">
        <v>156</v>
      </c>
      <c r="C6" s="106">
        <v>706653265.07000005</v>
      </c>
      <c r="D6" s="107">
        <v>1355257413.6800001</v>
      </c>
    </row>
    <row r="7" spans="1:4" ht="12.75" customHeight="1" x14ac:dyDescent="0.2">
      <c r="B7" s="60" t="s">
        <v>157</v>
      </c>
      <c r="C7" s="108">
        <v>-128609901.98999999</v>
      </c>
      <c r="D7" s="109">
        <v>586870.15000009502</v>
      </c>
    </row>
    <row r="8" spans="1:4" ht="12.75" customHeight="1" x14ac:dyDescent="0.2">
      <c r="B8" s="110" t="s">
        <v>158</v>
      </c>
      <c r="C8" s="111">
        <v>0</v>
      </c>
      <c r="D8" s="112">
        <v>21535011.829999998</v>
      </c>
    </row>
    <row r="9" spans="1:4" ht="12.75" customHeight="1" x14ac:dyDescent="0.2">
      <c r="B9" s="113" t="s">
        <v>159</v>
      </c>
      <c r="C9" s="114">
        <v>-28011181.5</v>
      </c>
      <c r="D9" s="115">
        <v>1339337.1599999999</v>
      </c>
    </row>
    <row r="10" spans="1:4" ht="12.75" customHeight="1" x14ac:dyDescent="0.2">
      <c r="B10" s="113" t="s">
        <v>160</v>
      </c>
      <c r="C10" s="114">
        <v>-487843751.85000002</v>
      </c>
      <c r="D10" s="115">
        <v>-900992966.66999996</v>
      </c>
    </row>
    <row r="11" spans="1:4" ht="25.5" customHeight="1" x14ac:dyDescent="0.2">
      <c r="B11" s="113" t="s">
        <v>161</v>
      </c>
      <c r="C11" s="114">
        <v>-27799919.57</v>
      </c>
      <c r="D11" s="115">
        <v>17553047.670000002</v>
      </c>
    </row>
    <row r="12" spans="1:4" ht="12.75" customHeight="1" x14ac:dyDescent="0.2">
      <c r="B12" s="116" t="s">
        <v>162</v>
      </c>
      <c r="C12" s="117">
        <v>-543654852.91999996</v>
      </c>
      <c r="D12" s="118">
        <v>-860565570.00999999</v>
      </c>
    </row>
    <row r="13" spans="1:4" ht="12.75" customHeight="1" x14ac:dyDescent="0.2">
      <c r="B13" s="119" t="s">
        <v>163</v>
      </c>
      <c r="C13" s="120">
        <v>156582977.90000001</v>
      </c>
      <c r="D13" s="121">
        <v>439578936</v>
      </c>
    </row>
    <row r="14" spans="1:4" ht="12.75" customHeight="1" x14ac:dyDescent="0.2">
      <c r="B14" s="113" t="s">
        <v>164</v>
      </c>
      <c r="C14" s="114">
        <v>326316065.29000002</v>
      </c>
      <c r="D14" s="115">
        <v>542584935.38</v>
      </c>
    </row>
    <row r="15" spans="1:4" ht="12.75" customHeight="1" x14ac:dyDescent="0.2">
      <c r="B15" s="113" t="s">
        <v>165</v>
      </c>
      <c r="C15" s="114">
        <v>-6198028.8200000003</v>
      </c>
      <c r="D15" s="115">
        <v>-12018725.26</v>
      </c>
    </row>
    <row r="16" spans="1:4" ht="12.75" customHeight="1" x14ac:dyDescent="0.2">
      <c r="B16" s="116" t="s">
        <v>166</v>
      </c>
      <c r="C16" s="117">
        <v>476701014.37</v>
      </c>
      <c r="D16" s="118">
        <v>970145146.12</v>
      </c>
    </row>
    <row r="17" spans="2:4" ht="12.75" customHeight="1" x14ac:dyDescent="0.2">
      <c r="B17" s="60" t="s">
        <v>167</v>
      </c>
      <c r="C17" s="108">
        <v>-66953838.550000101</v>
      </c>
      <c r="D17" s="109">
        <v>109579576.11</v>
      </c>
    </row>
    <row r="18" spans="2:4" ht="12.75" customHeight="1" x14ac:dyDescent="0.2">
      <c r="B18" s="101" t="s">
        <v>168</v>
      </c>
      <c r="C18" s="122">
        <v>-1751398.25</v>
      </c>
      <c r="D18" s="123">
        <v>-4316893.07</v>
      </c>
    </row>
    <row r="19" spans="2:4" ht="12.75" customHeight="1" x14ac:dyDescent="0.2">
      <c r="B19" s="101" t="s">
        <v>169</v>
      </c>
      <c r="C19" s="122">
        <v>0</v>
      </c>
      <c r="D19" s="123">
        <v>24116056.989999998</v>
      </c>
    </row>
    <row r="20" spans="2:4" ht="12.75" customHeight="1" x14ac:dyDescent="0.2">
      <c r="B20" s="124" t="s">
        <v>170</v>
      </c>
      <c r="C20" s="125">
        <v>0</v>
      </c>
      <c r="D20" s="126">
        <v>0</v>
      </c>
    </row>
    <row r="21" spans="2:4" ht="12.75" customHeight="1" x14ac:dyDescent="0.2">
      <c r="B21" s="89" t="s">
        <v>140</v>
      </c>
      <c r="C21" s="104">
        <v>-2237574289.4699998</v>
      </c>
      <c r="D21" s="105">
        <v>-2040259150.73</v>
      </c>
    </row>
  </sheetData>
  <mergeCells count="1">
    <mergeCell ref="B2:D2"/>
  </mergeCells>
  <hyperlinks>
    <hyperlink ref="A1" location="TOC!A1" display="table of contents"/>
  </hyperlinks>
  <pageMargins left="0.75" right="0.75" top="1" bottom="1" header="0.5" footer="0.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D13"/>
  <sheetViews>
    <sheetView showGridLines="0" workbookViewId="0"/>
  </sheetViews>
  <sheetFormatPr defaultColWidth="9.140625" defaultRowHeight="12.75" x14ac:dyDescent="0.2"/>
  <cols>
    <col min="1" max="1" width="9.140625" style="1"/>
    <col min="2" max="2" width="50" style="1" bestFit="1" customWidth="1"/>
    <col min="3" max="4" width="14.7109375" style="1" customWidth="1"/>
    <col min="5" max="16384" width="9.140625" style="1"/>
  </cols>
  <sheetData>
    <row r="1" spans="1:4" ht="15" x14ac:dyDescent="0.25">
      <c r="A1" s="464" t="s">
        <v>664</v>
      </c>
    </row>
    <row r="2" spans="1:4" ht="18.95" customHeight="1" x14ac:dyDescent="0.2">
      <c r="B2" s="540" t="s">
        <v>171</v>
      </c>
      <c r="C2" s="540"/>
      <c r="D2" s="540"/>
    </row>
    <row r="3" spans="1:4" ht="12.75" customHeight="1" thickBot="1" x14ac:dyDescent="0.25">
      <c r="B3" s="14" t="s">
        <v>51</v>
      </c>
      <c r="C3" s="15" t="s">
        <v>52</v>
      </c>
      <c r="D3" s="16" t="s">
        <v>64</v>
      </c>
    </row>
    <row r="4" spans="1:4" ht="12.75" customHeight="1" x14ac:dyDescent="0.2">
      <c r="B4" s="127" t="s">
        <v>172</v>
      </c>
      <c r="C4" s="128">
        <v>26659499.471799999</v>
      </c>
      <c r="D4" s="129">
        <v>33258986</v>
      </c>
    </row>
    <row r="5" spans="1:4" ht="12.75" customHeight="1" x14ac:dyDescent="0.2">
      <c r="B5" s="130" t="s">
        <v>173</v>
      </c>
      <c r="C5" s="131">
        <v>27889829.940000001</v>
      </c>
      <c r="D5" s="132">
        <v>27901756</v>
      </c>
    </row>
    <row r="6" spans="1:4" ht="12.75" customHeight="1" x14ac:dyDescent="0.2">
      <c r="B6" s="113" t="s">
        <v>174</v>
      </c>
      <c r="C6" s="133">
        <v>54549329.411799997</v>
      </c>
      <c r="D6" s="134">
        <v>61160742</v>
      </c>
    </row>
    <row r="7" spans="1:4" ht="12.75" customHeight="1" x14ac:dyDescent="0.2">
      <c r="B7" s="113" t="s">
        <v>175</v>
      </c>
      <c r="C7" s="133">
        <v>1122226.16515</v>
      </c>
      <c r="D7" s="134">
        <v>509363</v>
      </c>
    </row>
    <row r="8" spans="1:4" ht="12.75" customHeight="1" x14ac:dyDescent="0.2">
      <c r="B8" s="116" t="s">
        <v>176</v>
      </c>
      <c r="C8" s="135">
        <v>55671555.576949999</v>
      </c>
      <c r="D8" s="136">
        <v>61670105</v>
      </c>
    </row>
    <row r="9" spans="1:4" ht="12.75" customHeight="1" x14ac:dyDescent="0.2">
      <c r="B9" s="48" t="s">
        <v>177</v>
      </c>
      <c r="C9" s="137">
        <v>-369294483</v>
      </c>
      <c r="D9" s="138">
        <v>99989811</v>
      </c>
    </row>
    <row r="10" spans="1:4" ht="12.75" customHeight="1" x14ac:dyDescent="0.2">
      <c r="B10" s="87" t="s">
        <v>178</v>
      </c>
      <c r="C10" s="139">
        <v>-313622927.42304999</v>
      </c>
      <c r="D10" s="140">
        <v>161659916</v>
      </c>
    </row>
    <row r="11" spans="1:4" ht="12.75" customHeight="1" x14ac:dyDescent="0.2">
      <c r="B11" s="141" t="s">
        <v>179</v>
      </c>
      <c r="C11" s="142">
        <v>389270422.67000002</v>
      </c>
      <c r="D11" s="143">
        <v>-141858776</v>
      </c>
    </row>
    <row r="12" spans="1:4" ht="12.75" customHeight="1" x14ac:dyDescent="0.2">
      <c r="B12" s="144" t="s">
        <v>180</v>
      </c>
      <c r="C12" s="145">
        <v>75744906.185949996</v>
      </c>
      <c r="D12" s="146">
        <v>19801140</v>
      </c>
    </row>
    <row r="13" spans="1:4" ht="12.75" customHeight="1" x14ac:dyDescent="0.2">
      <c r="B13" s="147" t="s">
        <v>181</v>
      </c>
      <c r="C13" s="148">
        <v>0</v>
      </c>
      <c r="D13" s="149">
        <v>-1231305</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E29"/>
  <sheetViews>
    <sheetView showGridLines="0" workbookViewId="0"/>
  </sheetViews>
  <sheetFormatPr defaultColWidth="9.140625" defaultRowHeight="12.75" x14ac:dyDescent="0.2"/>
  <cols>
    <col min="1" max="1" width="9.140625" style="1"/>
    <col min="2" max="2" width="50.7109375" style="1" bestFit="1" customWidth="1"/>
    <col min="3" max="3" width="5.7109375" style="1" customWidth="1"/>
    <col min="4" max="5" width="14.7109375" style="1" customWidth="1"/>
    <col min="6" max="16384" width="9.140625" style="1"/>
  </cols>
  <sheetData>
    <row r="1" spans="1:5" ht="15" x14ac:dyDescent="0.25">
      <c r="A1" s="464" t="s">
        <v>664</v>
      </c>
    </row>
    <row r="2" spans="1:5" ht="18.95" customHeight="1" x14ac:dyDescent="0.2">
      <c r="B2" s="540" t="s">
        <v>182</v>
      </c>
      <c r="C2" s="540"/>
      <c r="D2" s="540"/>
      <c r="E2" s="540"/>
    </row>
    <row r="3" spans="1:5" ht="12.75" customHeight="1" thickBot="1" x14ac:dyDescent="0.25">
      <c r="B3" s="14" t="s">
        <v>51</v>
      </c>
      <c r="C3" s="16"/>
      <c r="D3" s="15" t="s">
        <v>52</v>
      </c>
      <c r="E3" s="16" t="s">
        <v>64</v>
      </c>
    </row>
    <row r="4" spans="1:5" ht="12.75" customHeight="1" x14ac:dyDescent="0.2">
      <c r="B4" s="150" t="s">
        <v>183</v>
      </c>
      <c r="C4" s="151"/>
      <c r="D4" s="152">
        <v>-2157816641.4400001</v>
      </c>
      <c r="E4" s="153">
        <v>-2264804067.27</v>
      </c>
    </row>
    <row r="5" spans="1:5" ht="12.75" customHeight="1" x14ac:dyDescent="0.2">
      <c r="B5" s="113" t="s">
        <v>184</v>
      </c>
      <c r="C5" s="154"/>
      <c r="D5" s="155">
        <v>92529115.069999993</v>
      </c>
      <c r="E5" s="156">
        <v>99385424.519999996</v>
      </c>
    </row>
    <row r="6" spans="1:5" ht="12.75" customHeight="1" x14ac:dyDescent="0.2">
      <c r="B6" s="116" t="s">
        <v>185</v>
      </c>
      <c r="C6" s="157"/>
      <c r="D6" s="158">
        <v>-2065287526.3699999</v>
      </c>
      <c r="E6" s="159">
        <v>-2165418642.75</v>
      </c>
    </row>
    <row r="7" spans="1:5" ht="12.75" customHeight="1" x14ac:dyDescent="0.2">
      <c r="B7" s="48" t="s">
        <v>186</v>
      </c>
      <c r="C7" s="49"/>
      <c r="D7" s="160">
        <v>109451110.43000001</v>
      </c>
      <c r="E7" s="161">
        <v>85685915.439999998</v>
      </c>
    </row>
    <row r="8" spans="1:5" ht="12.75" customHeight="1" x14ac:dyDescent="0.2">
      <c r="B8" s="60" t="s">
        <v>187</v>
      </c>
      <c r="C8" s="61"/>
      <c r="D8" s="162">
        <v>-1955836415.9400001</v>
      </c>
      <c r="E8" s="163">
        <v>-2079732727.3099999</v>
      </c>
    </row>
    <row r="9" spans="1:5" ht="12.75" customHeight="1" x14ac:dyDescent="0.2">
      <c r="B9" s="110" t="s">
        <v>188</v>
      </c>
      <c r="C9" s="164"/>
      <c r="D9" s="165">
        <v>-5737562477.04</v>
      </c>
      <c r="E9" s="166">
        <v>-472717648.23000002</v>
      </c>
    </row>
    <row r="10" spans="1:5" ht="12.75" customHeight="1" x14ac:dyDescent="0.2">
      <c r="B10" s="113" t="s">
        <v>189</v>
      </c>
      <c r="C10" s="154"/>
      <c r="D10" s="155">
        <v>3713587.63</v>
      </c>
      <c r="E10" s="156">
        <v>-33267569.239999998</v>
      </c>
    </row>
    <row r="11" spans="1:5" ht="12.75" customHeight="1" x14ac:dyDescent="0.2">
      <c r="B11" s="116" t="s">
        <v>190</v>
      </c>
      <c r="C11" s="157"/>
      <c r="D11" s="158">
        <v>-5733848889.4099998</v>
      </c>
      <c r="E11" s="159">
        <v>-505985217.47000003</v>
      </c>
    </row>
    <row r="12" spans="1:5" ht="12.75" customHeight="1" x14ac:dyDescent="0.2">
      <c r="B12" s="48" t="s">
        <v>191</v>
      </c>
      <c r="C12" s="49"/>
      <c r="D12" s="160">
        <v>-129782403.17</v>
      </c>
      <c r="E12" s="161">
        <v>-137292869.49000001</v>
      </c>
    </row>
    <row r="13" spans="1:5" ht="12.75" customHeight="1" x14ac:dyDescent="0.2">
      <c r="B13" s="48" t="s">
        <v>192</v>
      </c>
      <c r="C13" s="49"/>
      <c r="D13" s="160">
        <v>-848506.15</v>
      </c>
      <c r="E13" s="161">
        <v>-5435872.1500000004</v>
      </c>
    </row>
    <row r="14" spans="1:5" ht="12.75" customHeight="1" x14ac:dyDescent="0.2">
      <c r="B14" s="60" t="s">
        <v>193</v>
      </c>
      <c r="C14" s="61"/>
      <c r="D14" s="162">
        <v>-5864479798.7299995</v>
      </c>
      <c r="E14" s="163">
        <v>-648713959.11000001</v>
      </c>
    </row>
    <row r="15" spans="1:5" ht="12.75" customHeight="1" x14ac:dyDescent="0.2">
      <c r="B15" s="144" t="s">
        <v>194</v>
      </c>
      <c r="C15" s="167"/>
      <c r="D15" s="168">
        <v>-7820316214.6700001</v>
      </c>
      <c r="E15" s="169">
        <v>-2728446686.4200001</v>
      </c>
    </row>
    <row r="16" spans="1:5" ht="12.75" customHeight="1" x14ac:dyDescent="0.2">
      <c r="B16" s="170" t="s">
        <v>195</v>
      </c>
      <c r="C16" s="171"/>
      <c r="D16" s="172">
        <v>-1923123381.1300001</v>
      </c>
      <c r="E16" s="173">
        <v>-1991236515.3499999</v>
      </c>
    </row>
    <row r="17" spans="2:5" ht="12.75" customHeight="1" x14ac:dyDescent="0.2">
      <c r="B17" s="174" t="s">
        <v>196</v>
      </c>
      <c r="C17" s="175"/>
      <c r="D17" s="176">
        <v>-3712996538.1999998</v>
      </c>
      <c r="E17" s="177">
        <v>-19641336.510000002</v>
      </c>
    </row>
    <row r="18" spans="2:5" ht="25.5" customHeight="1" x14ac:dyDescent="0.2">
      <c r="B18" s="101" t="s">
        <v>197</v>
      </c>
      <c r="C18" s="178"/>
      <c r="D18" s="179">
        <v>-185901888.21000001</v>
      </c>
      <c r="E18" s="180">
        <v>-397091420.18000001</v>
      </c>
    </row>
    <row r="19" spans="2:5" ht="25.5" customHeight="1" x14ac:dyDescent="0.2">
      <c r="B19" s="174" t="s">
        <v>198</v>
      </c>
      <c r="C19" s="181"/>
      <c r="D19" s="176">
        <v>-291408218.10000002</v>
      </c>
      <c r="E19" s="177">
        <v>-292855784.19999999</v>
      </c>
    </row>
    <row r="20" spans="2:5" ht="12.75" customHeight="1" x14ac:dyDescent="0.2">
      <c r="B20" s="174" t="s">
        <v>199</v>
      </c>
      <c r="C20" s="181"/>
      <c r="D20" s="176">
        <v>-163102506.50999999</v>
      </c>
      <c r="E20" s="177">
        <v>-191294936.16</v>
      </c>
    </row>
    <row r="21" spans="2:5" ht="12.75" customHeight="1" x14ac:dyDescent="0.2">
      <c r="B21" s="174" t="s">
        <v>200</v>
      </c>
      <c r="C21" s="181"/>
      <c r="D21" s="176">
        <v>-247850990.02000001</v>
      </c>
      <c r="E21" s="177">
        <v>-555007493.00999999</v>
      </c>
    </row>
    <row r="22" spans="2:5" ht="12.75" customHeight="1" x14ac:dyDescent="0.2">
      <c r="B22" s="144" t="s">
        <v>201</v>
      </c>
      <c r="C22" s="167"/>
      <c r="D22" s="168">
        <v>-6524383522.1700001</v>
      </c>
      <c r="E22" s="169">
        <v>-3447127485.4099998</v>
      </c>
    </row>
    <row r="23" spans="2:5" ht="12.75" customHeight="1" x14ac:dyDescent="0.2">
      <c r="B23" s="182" t="s">
        <v>202</v>
      </c>
      <c r="C23" s="183"/>
      <c r="D23" s="184">
        <v>-1295932692.5</v>
      </c>
      <c r="E23" s="185">
        <v>718680798.99000001</v>
      </c>
    </row>
    <row r="24" spans="2:5" ht="12.75" customHeight="1" x14ac:dyDescent="0.2">
      <c r="B24" s="170" t="s">
        <v>203</v>
      </c>
      <c r="C24" s="186"/>
      <c r="D24" s="172">
        <v>-343020656.17000002</v>
      </c>
      <c r="E24" s="173">
        <v>187576941.03999999</v>
      </c>
    </row>
    <row r="25" spans="2:5" ht="12.75" customHeight="1" x14ac:dyDescent="0.2">
      <c r="B25" s="174" t="s">
        <v>204</v>
      </c>
      <c r="C25" s="181"/>
      <c r="D25" s="176">
        <v>0</v>
      </c>
      <c r="E25" s="177">
        <v>-5416874.1699999999</v>
      </c>
    </row>
    <row r="26" spans="2:5" ht="12.75" customHeight="1" x14ac:dyDescent="0.2">
      <c r="B26" s="144" t="s">
        <v>205</v>
      </c>
      <c r="C26" s="167"/>
      <c r="D26" s="168">
        <v>-952912036.33000004</v>
      </c>
      <c r="E26" s="169">
        <v>525686983.77999997</v>
      </c>
    </row>
    <row r="27" spans="2:5" ht="12.75" customHeight="1" x14ac:dyDescent="0.2">
      <c r="B27" s="170" t="s">
        <v>206</v>
      </c>
      <c r="C27" s="186"/>
      <c r="D27" s="172"/>
      <c r="E27" s="173"/>
    </row>
    <row r="28" spans="2:5" ht="12.75" customHeight="1" x14ac:dyDescent="0.2">
      <c r="B28" s="64" t="s">
        <v>207</v>
      </c>
      <c r="C28" s="187"/>
      <c r="D28" s="188">
        <v>-925491213.54879999</v>
      </c>
      <c r="E28" s="189">
        <v>532689534.8527</v>
      </c>
    </row>
    <row r="29" spans="2:5" ht="12.75" customHeight="1" x14ac:dyDescent="0.2">
      <c r="B29" s="48" t="s">
        <v>107</v>
      </c>
      <c r="C29" s="190"/>
      <c r="D29" s="160">
        <v>-27420822.781199999</v>
      </c>
      <c r="E29" s="161">
        <v>-7002551.0727000004</v>
      </c>
    </row>
  </sheetData>
  <mergeCells count="1">
    <mergeCell ref="B2:E2"/>
  </mergeCells>
  <hyperlinks>
    <hyperlink ref="A1" location="TOC!A1" display="table of contents"/>
  </hyperlinks>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D20"/>
  <sheetViews>
    <sheetView showGridLines="0" workbookViewId="0"/>
  </sheetViews>
  <sheetFormatPr defaultColWidth="9.140625" defaultRowHeight="12.75" x14ac:dyDescent="0.2"/>
  <cols>
    <col min="1" max="1" width="9.140625" style="1"/>
    <col min="2" max="2" width="40.140625" style="1" bestFit="1" customWidth="1"/>
    <col min="3" max="4" width="10.7109375" style="1" customWidth="1"/>
    <col min="5" max="16384" width="9.140625" style="1"/>
  </cols>
  <sheetData>
    <row r="1" spans="1:4" ht="15" x14ac:dyDescent="0.25">
      <c r="A1" s="464" t="s">
        <v>664</v>
      </c>
    </row>
    <row r="2" spans="1:4" ht="18.95" customHeight="1" x14ac:dyDescent="0.2">
      <c r="B2" s="540" t="s">
        <v>208</v>
      </c>
      <c r="C2" s="540"/>
      <c r="D2" s="540"/>
    </row>
    <row r="3" spans="1:4" ht="25.5" customHeight="1" thickBot="1" x14ac:dyDescent="0.25">
      <c r="B3" s="2" t="s">
        <v>51</v>
      </c>
      <c r="C3" s="3" t="s">
        <v>52</v>
      </c>
      <c r="D3" s="4" t="s">
        <v>703</v>
      </c>
    </row>
    <row r="4" spans="1:4" ht="12.75" customHeight="1" x14ac:dyDescent="0.2">
      <c r="B4" s="44" t="s">
        <v>209</v>
      </c>
      <c r="C4" s="191">
        <v>24862980.140000001</v>
      </c>
      <c r="D4" s="192">
        <v>124000000</v>
      </c>
    </row>
    <row r="5" spans="1:4" ht="12.75" customHeight="1" x14ac:dyDescent="0.2">
      <c r="B5" s="119" t="s">
        <v>210</v>
      </c>
      <c r="C5" s="193">
        <v>42165026.409999996</v>
      </c>
      <c r="D5" s="487">
        <v>64000000</v>
      </c>
    </row>
    <row r="6" spans="1:4" ht="12.75" customHeight="1" x14ac:dyDescent="0.2">
      <c r="B6" s="113" t="s">
        <v>211</v>
      </c>
      <c r="C6" s="133">
        <v>-32350528.100000001</v>
      </c>
      <c r="D6" s="488">
        <v>28000000</v>
      </c>
    </row>
    <row r="7" spans="1:4" ht="12.75" customHeight="1" x14ac:dyDescent="0.2">
      <c r="B7" s="113" t="s">
        <v>212</v>
      </c>
      <c r="C7" s="133">
        <v>3392243.78</v>
      </c>
      <c r="D7" s="488">
        <v>14000000</v>
      </c>
    </row>
    <row r="8" spans="1:4" ht="12.75" customHeight="1" x14ac:dyDescent="0.2">
      <c r="B8" s="113" t="s">
        <v>213</v>
      </c>
      <c r="C8" s="133">
        <v>24495112.850000001</v>
      </c>
      <c r="D8" s="488">
        <v>28000000</v>
      </c>
    </row>
    <row r="9" spans="1:4" ht="12.75" customHeight="1" x14ac:dyDescent="0.2">
      <c r="B9" s="113" t="s">
        <v>214</v>
      </c>
      <c r="C9" s="133">
        <v>-12838874.800000001</v>
      </c>
      <c r="D9" s="488">
        <v>-10000000</v>
      </c>
    </row>
    <row r="10" spans="1:4" ht="12.75" customHeight="1" x14ac:dyDescent="0.2">
      <c r="B10" s="116" t="s">
        <v>215</v>
      </c>
      <c r="C10" s="135">
        <v>295133296.809973</v>
      </c>
      <c r="D10" s="489">
        <v>402000000</v>
      </c>
    </row>
    <row r="11" spans="1:4" ht="12.75" customHeight="1" x14ac:dyDescent="0.2">
      <c r="B11" s="119" t="s">
        <v>216</v>
      </c>
      <c r="C11" s="193">
        <v>596196792.73000002</v>
      </c>
      <c r="D11" s="487">
        <v>643000000</v>
      </c>
    </row>
    <row r="12" spans="1:4" ht="12.75" customHeight="1" x14ac:dyDescent="0.2">
      <c r="B12" s="113" t="s">
        <v>217</v>
      </c>
      <c r="C12" s="133">
        <v>-301063495.92002702</v>
      </c>
      <c r="D12" s="488">
        <v>-241000000</v>
      </c>
    </row>
    <row r="13" spans="1:4" ht="12.75" customHeight="1" x14ac:dyDescent="0.2">
      <c r="B13" s="194" t="s">
        <v>218</v>
      </c>
      <c r="C13" s="195">
        <v>319996276.94997299</v>
      </c>
      <c r="D13" s="490">
        <v>527000000</v>
      </c>
    </row>
    <row r="14" spans="1:4" ht="12.75" customHeight="1" x14ac:dyDescent="0.2">
      <c r="B14" s="196" t="s">
        <v>219</v>
      </c>
      <c r="C14" s="197">
        <v>1117106283.77</v>
      </c>
      <c r="D14" s="491">
        <v>-977000000</v>
      </c>
    </row>
    <row r="15" spans="1:4" ht="12.75" customHeight="1" x14ac:dyDescent="0.2">
      <c r="B15" s="64" t="s">
        <v>220</v>
      </c>
      <c r="C15" s="199">
        <v>4521650141.6499996</v>
      </c>
      <c r="D15" s="492">
        <v>-1235000000</v>
      </c>
    </row>
    <row r="16" spans="1:4" ht="12.75" customHeight="1" x14ac:dyDescent="0.2">
      <c r="B16" s="48" t="s">
        <v>221</v>
      </c>
      <c r="C16" s="200">
        <v>-3404543857.8800001</v>
      </c>
      <c r="D16" s="493">
        <v>258000000</v>
      </c>
    </row>
    <row r="17" spans="2:4" ht="12.75" customHeight="1" x14ac:dyDescent="0.2">
      <c r="B17" s="60" t="s">
        <v>222</v>
      </c>
      <c r="C17" s="202">
        <v>0</v>
      </c>
      <c r="D17" s="494">
        <v>-229000000</v>
      </c>
    </row>
    <row r="18" spans="2:4" ht="12.75" customHeight="1" x14ac:dyDescent="0.2">
      <c r="B18" s="174" t="s">
        <v>223</v>
      </c>
      <c r="C18" s="142">
        <v>-141169868.21997401</v>
      </c>
      <c r="D18" s="495">
        <v>-33000000</v>
      </c>
    </row>
    <row r="19" spans="2:4" ht="12.75" customHeight="1" x14ac:dyDescent="0.2">
      <c r="B19" s="174" t="s">
        <v>224</v>
      </c>
      <c r="C19" s="142">
        <v>-370441478.95120001</v>
      </c>
      <c r="D19" s="495">
        <v>180000000</v>
      </c>
    </row>
    <row r="20" spans="2:4" ht="12.75" customHeight="1" x14ac:dyDescent="0.2">
      <c r="B20" s="72" t="s">
        <v>225</v>
      </c>
      <c r="C20" s="204">
        <v>925491213.54879999</v>
      </c>
      <c r="D20" s="496">
        <v>-533000000</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E25"/>
  <sheetViews>
    <sheetView showGridLines="0" workbookViewId="0"/>
  </sheetViews>
  <sheetFormatPr defaultColWidth="9.140625" defaultRowHeight="12.75" x14ac:dyDescent="0.2"/>
  <cols>
    <col min="1" max="1" width="9.140625" style="1"/>
    <col min="2" max="2" width="34.5703125" style="1" bestFit="1" customWidth="1"/>
    <col min="3" max="5" width="10.7109375" style="1" customWidth="1"/>
    <col min="6" max="16384" width="9.140625" style="1"/>
  </cols>
  <sheetData>
    <row r="1" spans="1:5" ht="15" x14ac:dyDescent="0.25">
      <c r="A1" s="464" t="s">
        <v>664</v>
      </c>
    </row>
    <row r="2" spans="1:5" ht="18.95" customHeight="1" x14ac:dyDescent="0.2">
      <c r="B2" s="540" t="s">
        <v>226</v>
      </c>
      <c r="C2" s="540"/>
      <c r="D2" s="540"/>
      <c r="E2" s="540"/>
    </row>
    <row r="3" spans="1:5" ht="12.75" customHeight="1" thickBot="1" x14ac:dyDescent="0.25">
      <c r="B3" s="14" t="s">
        <v>75</v>
      </c>
      <c r="C3" s="15" t="s">
        <v>52</v>
      </c>
      <c r="D3" s="16" t="s">
        <v>53</v>
      </c>
      <c r="E3" s="16" t="s">
        <v>54</v>
      </c>
    </row>
    <row r="4" spans="1:5" ht="12.75" customHeight="1" x14ac:dyDescent="0.2">
      <c r="B4" s="205" t="s">
        <v>227</v>
      </c>
      <c r="C4" s="206"/>
      <c r="D4" s="207"/>
      <c r="E4" s="207"/>
    </row>
    <row r="5" spans="1:5" ht="12.75" customHeight="1" x14ac:dyDescent="0.2">
      <c r="B5" s="208" t="s">
        <v>228</v>
      </c>
      <c r="C5" s="209">
        <v>395</v>
      </c>
      <c r="D5" s="210">
        <v>815</v>
      </c>
      <c r="E5" s="210">
        <v>858</v>
      </c>
    </row>
    <row r="6" spans="1:5" ht="12.75" customHeight="1" x14ac:dyDescent="0.2">
      <c r="B6" s="8" t="s">
        <v>229</v>
      </c>
      <c r="C6" s="211">
        <v>34254</v>
      </c>
      <c r="D6" s="212">
        <v>30154</v>
      </c>
      <c r="E6" s="212">
        <v>29982</v>
      </c>
    </row>
    <row r="7" spans="1:5" ht="12.75" customHeight="1" x14ac:dyDescent="0.2">
      <c r="B7" s="8" t="s">
        <v>230</v>
      </c>
      <c r="C7" s="213">
        <v>2.3E-2</v>
      </c>
      <c r="D7" s="214">
        <v>2.7E-2</v>
      </c>
      <c r="E7" s="214">
        <v>2.9000000000000001E-2</v>
      </c>
    </row>
    <row r="8" spans="1:5" ht="12.75" customHeight="1" x14ac:dyDescent="0.2">
      <c r="B8" s="52" t="s">
        <v>231</v>
      </c>
      <c r="C8" s="215"/>
      <c r="D8" s="216"/>
      <c r="E8" s="216"/>
    </row>
    <row r="9" spans="1:5" ht="12.75" customHeight="1" x14ac:dyDescent="0.2">
      <c r="B9" s="208" t="s">
        <v>232</v>
      </c>
      <c r="C9" s="209">
        <v>164</v>
      </c>
      <c r="D9" s="210">
        <v>303</v>
      </c>
      <c r="E9" s="210">
        <v>252</v>
      </c>
    </row>
    <row r="10" spans="1:5" ht="12.75" customHeight="1" x14ac:dyDescent="0.2">
      <c r="B10" s="8" t="s">
        <v>229</v>
      </c>
      <c r="C10" s="211">
        <v>7311</v>
      </c>
      <c r="D10" s="212">
        <v>7357</v>
      </c>
      <c r="E10" s="212">
        <v>5800</v>
      </c>
    </row>
    <row r="11" spans="1:5" ht="12.75" customHeight="1" x14ac:dyDescent="0.2">
      <c r="B11" s="8" t="s">
        <v>230</v>
      </c>
      <c r="C11" s="213">
        <v>4.4999999999999998E-2</v>
      </c>
      <c r="D11" s="214">
        <v>4.1000000000000002E-2</v>
      </c>
      <c r="E11" s="214">
        <v>4.3999999999999997E-2</v>
      </c>
    </row>
    <row r="12" spans="1:5" ht="12.75" customHeight="1" x14ac:dyDescent="0.2">
      <c r="B12" s="217" t="s">
        <v>233</v>
      </c>
      <c r="C12" s="215"/>
      <c r="D12" s="216"/>
      <c r="E12" s="216"/>
    </row>
    <row r="13" spans="1:5" ht="12.75" customHeight="1" x14ac:dyDescent="0.2">
      <c r="B13" s="208" t="s">
        <v>234</v>
      </c>
      <c r="C13" s="209">
        <v>14</v>
      </c>
      <c r="D13" s="210">
        <v>91</v>
      </c>
      <c r="E13" s="210">
        <v>88</v>
      </c>
    </row>
    <row r="14" spans="1:5" ht="12.75" customHeight="1" x14ac:dyDescent="0.2">
      <c r="B14" s="8" t="s">
        <v>229</v>
      </c>
      <c r="C14" s="211">
        <v>1385</v>
      </c>
      <c r="D14" s="212">
        <v>2169</v>
      </c>
      <c r="E14" s="212">
        <v>2862</v>
      </c>
    </row>
    <row r="15" spans="1:5" ht="12.75" customHeight="1" x14ac:dyDescent="0.2">
      <c r="B15" s="8" t="s">
        <v>723</v>
      </c>
      <c r="C15" s="213">
        <v>0.02</v>
      </c>
      <c r="D15" s="214">
        <v>4.2000000000000003E-2</v>
      </c>
      <c r="E15" s="214">
        <v>3.1E-2</v>
      </c>
    </row>
    <row r="16" spans="1:5" ht="12.75" customHeight="1" x14ac:dyDescent="0.2">
      <c r="B16" s="52" t="s">
        <v>235</v>
      </c>
      <c r="C16" s="218"/>
      <c r="D16" s="219"/>
      <c r="E16" s="219"/>
    </row>
    <row r="17" spans="2:5" ht="12.75" customHeight="1" x14ac:dyDescent="0.2">
      <c r="B17" s="208" t="s">
        <v>236</v>
      </c>
      <c r="C17" s="209">
        <v>23</v>
      </c>
      <c r="D17" s="210">
        <v>67</v>
      </c>
      <c r="E17" s="210">
        <v>77</v>
      </c>
    </row>
    <row r="18" spans="2:5" ht="12.75" customHeight="1" x14ac:dyDescent="0.2">
      <c r="B18" s="8" t="s">
        <v>229</v>
      </c>
      <c r="C18" s="211">
        <v>1092</v>
      </c>
      <c r="D18" s="212">
        <v>1052</v>
      </c>
      <c r="E18" s="212">
        <v>1526</v>
      </c>
    </row>
    <row r="19" spans="2:5" ht="12.75" customHeight="1" x14ac:dyDescent="0.2">
      <c r="B19" s="8" t="s">
        <v>230</v>
      </c>
      <c r="C19" s="213">
        <v>4.2000000000000003E-2</v>
      </c>
      <c r="D19" s="214">
        <v>6.3E-2</v>
      </c>
      <c r="E19" s="214">
        <v>5.0999999999999997E-2</v>
      </c>
    </row>
    <row r="20" spans="2:5" ht="12.75" customHeight="1" x14ac:dyDescent="0.2">
      <c r="B20" s="52" t="s">
        <v>237</v>
      </c>
      <c r="C20" s="220">
        <v>4907</v>
      </c>
      <c r="D20" s="221">
        <v>1968</v>
      </c>
      <c r="E20" s="221">
        <v>742</v>
      </c>
    </row>
    <row r="21" spans="2:5" ht="12.75" customHeight="1" x14ac:dyDescent="0.2">
      <c r="B21" s="222" t="s">
        <v>238</v>
      </c>
      <c r="C21" s="223">
        <v>596</v>
      </c>
      <c r="D21" s="224">
        <v>1275</v>
      </c>
      <c r="E21" s="224">
        <v>1275</v>
      </c>
    </row>
    <row r="22" spans="2:5" ht="12.75" customHeight="1" x14ac:dyDescent="0.2">
      <c r="B22" s="147" t="s">
        <v>239</v>
      </c>
      <c r="C22" s="225">
        <v>2.4E-2</v>
      </c>
      <c r="D22" s="226">
        <v>0.03</v>
      </c>
      <c r="E22" s="226">
        <v>3.1E-2</v>
      </c>
    </row>
    <row r="23" spans="2:5" ht="12.75" customHeight="1" x14ac:dyDescent="0.2">
      <c r="B23" s="541" t="s">
        <v>240</v>
      </c>
      <c r="C23" s="542"/>
      <c r="D23" s="541"/>
      <c r="E23" s="541"/>
    </row>
    <row r="24" spans="2:5" ht="12.75" customHeight="1" x14ac:dyDescent="0.2">
      <c r="B24" s="541" t="s">
        <v>241</v>
      </c>
      <c r="C24" s="542"/>
      <c r="D24" s="541"/>
      <c r="E24" s="541"/>
    </row>
    <row r="25" spans="2:5" ht="12.75" customHeight="1" x14ac:dyDescent="0.2">
      <c r="B25" s="543"/>
      <c r="C25" s="544"/>
      <c r="D25" s="543"/>
      <c r="E25" s="543"/>
    </row>
  </sheetData>
  <mergeCells count="4">
    <mergeCell ref="B2:E2"/>
    <mergeCell ref="B23:E23"/>
    <mergeCell ref="B24:E24"/>
    <mergeCell ref="B25:E25"/>
  </mergeCells>
  <hyperlinks>
    <hyperlink ref="A1" location="TOC!A1" display="table of contents"/>
  </hyperlinks>
  <pageMargins left="0.75" right="0.75"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D16"/>
  <sheetViews>
    <sheetView showGridLines="0" workbookViewId="0"/>
  </sheetViews>
  <sheetFormatPr defaultColWidth="9.140625" defaultRowHeight="12.75" x14ac:dyDescent="0.2"/>
  <cols>
    <col min="1" max="1" width="9.140625" style="1"/>
    <col min="2" max="2" width="48.7109375" style="1" bestFit="1" customWidth="1"/>
    <col min="3" max="4" width="14.7109375" style="1" customWidth="1"/>
    <col min="5" max="16384" width="9.140625" style="1"/>
  </cols>
  <sheetData>
    <row r="1" spans="1:4" ht="15" x14ac:dyDescent="0.25">
      <c r="A1" s="464" t="s">
        <v>664</v>
      </c>
    </row>
    <row r="2" spans="1:4" ht="18.95" customHeight="1" x14ac:dyDescent="0.2">
      <c r="B2" s="540" t="s">
        <v>242</v>
      </c>
      <c r="C2" s="540"/>
      <c r="D2" s="540"/>
    </row>
    <row r="3" spans="1:4" ht="12.75" customHeight="1" thickBot="1" x14ac:dyDescent="0.25">
      <c r="B3" s="14" t="s">
        <v>51</v>
      </c>
      <c r="C3" s="15" t="s">
        <v>52</v>
      </c>
      <c r="D3" s="16" t="s">
        <v>64</v>
      </c>
    </row>
    <row r="4" spans="1:4" ht="12.75" customHeight="1" x14ac:dyDescent="0.2">
      <c r="B4" s="44" t="s">
        <v>243</v>
      </c>
      <c r="C4" s="227">
        <v>225436899</v>
      </c>
      <c r="D4" s="228">
        <v>380200000</v>
      </c>
    </row>
    <row r="5" spans="1:4" ht="12.75" customHeight="1" x14ac:dyDescent="0.2">
      <c r="B5" s="48" t="s">
        <v>244</v>
      </c>
      <c r="C5" s="137">
        <v>79999069</v>
      </c>
      <c r="D5" s="138">
        <v>131600000</v>
      </c>
    </row>
    <row r="6" spans="1:4" ht="12.75" customHeight="1" x14ac:dyDescent="0.2">
      <c r="B6" s="48" t="s">
        <v>107</v>
      </c>
      <c r="C6" s="137">
        <v>14560308</v>
      </c>
      <c r="D6" s="138">
        <v>14700000</v>
      </c>
    </row>
    <row r="7" spans="1:4" ht="12.75" customHeight="1" x14ac:dyDescent="0.2">
      <c r="B7" s="60" t="s">
        <v>245</v>
      </c>
      <c r="C7" s="229">
        <v>319996276</v>
      </c>
      <c r="D7" s="230">
        <v>526600000</v>
      </c>
    </row>
    <row r="8" spans="1:4" ht="12.75" customHeight="1" x14ac:dyDescent="0.2">
      <c r="B8" s="174" t="s">
        <v>246</v>
      </c>
      <c r="C8" s="231">
        <v>4521650142</v>
      </c>
      <c r="D8" s="232">
        <v>-1235100000</v>
      </c>
    </row>
    <row r="9" spans="1:4" ht="12.75" customHeight="1" x14ac:dyDescent="0.2">
      <c r="B9" s="174" t="s">
        <v>247</v>
      </c>
      <c r="C9" s="231">
        <v>-3404543858</v>
      </c>
      <c r="D9" s="232">
        <v>258200000</v>
      </c>
    </row>
    <row r="10" spans="1:4" ht="12.75" customHeight="1" x14ac:dyDescent="0.2">
      <c r="B10" s="174" t="s">
        <v>248</v>
      </c>
      <c r="C10" s="231">
        <v>0</v>
      </c>
      <c r="D10" s="232">
        <v>-229100000</v>
      </c>
    </row>
    <row r="11" spans="1:4" ht="12.75" customHeight="1" x14ac:dyDescent="0.2">
      <c r="B11" s="174" t="s">
        <v>223</v>
      </c>
      <c r="C11" s="231">
        <v>-141169868</v>
      </c>
      <c r="D11" s="232">
        <v>-39200000</v>
      </c>
    </row>
    <row r="12" spans="1:4" ht="12.75" customHeight="1" x14ac:dyDescent="0.2">
      <c r="B12" s="234" t="s">
        <v>202</v>
      </c>
      <c r="C12" s="497">
        <v>-1295932692.5</v>
      </c>
      <c r="D12" s="498">
        <v>718680798.99000001</v>
      </c>
    </row>
    <row r="16" spans="1:4" x14ac:dyDescent="0.2">
      <c r="C16" s="530"/>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D12"/>
  <sheetViews>
    <sheetView showGridLines="0" workbookViewId="0"/>
  </sheetViews>
  <sheetFormatPr defaultColWidth="9.140625" defaultRowHeight="12.75" x14ac:dyDescent="0.2"/>
  <cols>
    <col min="1" max="1" width="9.140625" style="1"/>
    <col min="2" max="2" width="54.140625" style="1" bestFit="1" customWidth="1"/>
    <col min="3" max="4" width="14.7109375" style="1" customWidth="1"/>
    <col min="5" max="16384" width="9.140625" style="1"/>
  </cols>
  <sheetData>
    <row r="1" spans="1:4" ht="15" x14ac:dyDescent="0.25">
      <c r="A1" s="464" t="s">
        <v>664</v>
      </c>
    </row>
    <row r="2" spans="1:4" ht="27.75" customHeight="1" x14ac:dyDescent="0.2">
      <c r="B2" s="476" t="s">
        <v>255</v>
      </c>
      <c r="C2" s="84"/>
      <c r="D2" s="84"/>
    </row>
    <row r="3" spans="1:4" ht="12.75" customHeight="1" thickBot="1" x14ac:dyDescent="0.25">
      <c r="B3" s="14" t="s">
        <v>51</v>
      </c>
      <c r="C3" s="15" t="s">
        <v>52</v>
      </c>
      <c r="D3" s="16" t="s">
        <v>64</v>
      </c>
    </row>
    <row r="4" spans="1:4" ht="12.75" customHeight="1" x14ac:dyDescent="0.2">
      <c r="B4" s="44" t="s">
        <v>256</v>
      </c>
      <c r="C4" s="191">
        <v>247850990.02000001</v>
      </c>
      <c r="D4" s="192">
        <v>555007493.00999999</v>
      </c>
    </row>
    <row r="5" spans="1:4" ht="12.75" customHeight="1" x14ac:dyDescent="0.2">
      <c r="B5" s="48" t="s">
        <v>257</v>
      </c>
      <c r="C5" s="200">
        <v>0</v>
      </c>
      <c r="D5" s="201">
        <v>-61446824.93</v>
      </c>
    </row>
    <row r="6" spans="1:4" ht="12.75" customHeight="1" x14ac:dyDescent="0.2">
      <c r="B6" s="60" t="s">
        <v>200</v>
      </c>
      <c r="C6" s="202">
        <v>247850990.02000001</v>
      </c>
      <c r="D6" s="203">
        <v>493560668.07999998</v>
      </c>
    </row>
    <row r="7" spans="1:4" ht="25.5" customHeight="1" x14ac:dyDescent="0.2">
      <c r="B7" s="174" t="s">
        <v>258</v>
      </c>
      <c r="C7" s="142">
        <v>104038178.95999999</v>
      </c>
      <c r="D7" s="143">
        <v>107441482.14</v>
      </c>
    </row>
    <row r="8" spans="1:4" ht="12.75" customHeight="1" x14ac:dyDescent="0.2">
      <c r="B8" s="174" t="s">
        <v>259</v>
      </c>
      <c r="C8" s="142">
        <v>812098</v>
      </c>
      <c r="D8" s="143">
        <v>-231500000</v>
      </c>
    </row>
    <row r="9" spans="1:4" ht="12.75" customHeight="1" x14ac:dyDescent="0.2">
      <c r="B9" s="174" t="s">
        <v>260</v>
      </c>
      <c r="C9" s="142">
        <v>-53996793</v>
      </c>
      <c r="D9" s="143">
        <v>-66700000</v>
      </c>
    </row>
    <row r="10" spans="1:4" ht="12.75" customHeight="1" x14ac:dyDescent="0.2">
      <c r="B10" s="233" t="s">
        <v>223</v>
      </c>
      <c r="C10" s="240">
        <v>0</v>
      </c>
      <c r="D10" s="241">
        <v>8893334.9700000007</v>
      </c>
    </row>
    <row r="11" spans="1:4" ht="12.75" customHeight="1" x14ac:dyDescent="0.2">
      <c r="B11" s="147" t="s">
        <v>261</v>
      </c>
      <c r="C11" s="148">
        <v>298704473.98000002</v>
      </c>
      <c r="D11" s="149">
        <v>311695485.19</v>
      </c>
    </row>
    <row r="12" spans="1:4" ht="12.75" customHeight="1" x14ac:dyDescent="0.2">
      <c r="B12" s="545" t="s">
        <v>262</v>
      </c>
      <c r="C12" s="546"/>
      <c r="D12" s="545"/>
    </row>
  </sheetData>
  <mergeCells count="1">
    <mergeCell ref="B12:D12"/>
  </mergeCells>
  <hyperlinks>
    <hyperlink ref="A1" location="TOC!A1" display="table of contents"/>
  </hyperlinks>
  <pageMargins left="0.75" right="0.75" top="1" bottom="1" header="0.5" footer="0.5"/>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1"/>
  <dimension ref="A1:C31"/>
  <sheetViews>
    <sheetView showGridLines="0" workbookViewId="0"/>
  </sheetViews>
  <sheetFormatPr defaultColWidth="9.140625" defaultRowHeight="12.75" x14ac:dyDescent="0.2"/>
  <cols>
    <col min="1" max="1" width="9.140625" style="1"/>
    <col min="2" max="2" width="33.42578125" style="1" bestFit="1" customWidth="1"/>
    <col min="3" max="3" width="10.7109375" style="1" customWidth="1"/>
    <col min="4" max="16384" width="9.140625" style="1"/>
  </cols>
  <sheetData>
    <row r="1" spans="1:3" ht="15" x14ac:dyDescent="0.25">
      <c r="A1" s="464" t="s">
        <v>664</v>
      </c>
    </row>
    <row r="2" spans="1:3" ht="18.95" customHeight="1" x14ac:dyDescent="0.2">
      <c r="B2" s="536" t="s">
        <v>701</v>
      </c>
      <c r="C2" s="536"/>
    </row>
    <row r="3" spans="1:3" ht="16.5" customHeight="1" thickBot="1" x14ac:dyDescent="0.25">
      <c r="B3" s="2" t="s">
        <v>51</v>
      </c>
      <c r="C3" s="3" t="s">
        <v>700</v>
      </c>
    </row>
    <row r="4" spans="1:3" ht="12.75" customHeight="1" x14ac:dyDescent="0.2">
      <c r="B4" s="5" t="s">
        <v>691</v>
      </c>
      <c r="C4" s="531">
        <v>3998</v>
      </c>
    </row>
    <row r="5" spans="1:3" ht="12.75" customHeight="1" x14ac:dyDescent="0.2">
      <c r="B5" s="485" t="s">
        <v>735</v>
      </c>
      <c r="C5" s="532">
        <v>-112</v>
      </c>
    </row>
    <row r="6" spans="1:3" ht="12.75" customHeight="1" x14ac:dyDescent="0.2">
      <c r="B6" s="485" t="s">
        <v>692</v>
      </c>
      <c r="C6" s="532">
        <v>989</v>
      </c>
    </row>
    <row r="7" spans="1:3" ht="12.75" customHeight="1" x14ac:dyDescent="0.2">
      <c r="B7" s="485" t="s">
        <v>693</v>
      </c>
      <c r="C7" s="532">
        <v>-1027</v>
      </c>
    </row>
    <row r="8" spans="1:3" ht="12.75" customHeight="1" x14ac:dyDescent="0.2">
      <c r="B8" s="486" t="s">
        <v>699</v>
      </c>
      <c r="C8" s="533">
        <v>-173</v>
      </c>
    </row>
    <row r="9" spans="1:3" ht="12.75" customHeight="1" x14ac:dyDescent="0.2">
      <c r="B9" s="8" t="s">
        <v>694</v>
      </c>
      <c r="C9" s="533">
        <v>3675</v>
      </c>
    </row>
    <row r="10" spans="1:3" ht="12.75" customHeight="1" x14ac:dyDescent="0.2">
      <c r="B10" s="486" t="s">
        <v>695</v>
      </c>
      <c r="C10" s="533">
        <v>1866</v>
      </c>
    </row>
    <row r="11" spans="1:3" ht="12.75" customHeight="1" x14ac:dyDescent="0.2">
      <c r="B11" s="486" t="s">
        <v>696</v>
      </c>
      <c r="C11" s="533">
        <v>-198</v>
      </c>
    </row>
    <row r="12" spans="1:3" ht="12.75" customHeight="1" x14ac:dyDescent="0.2">
      <c r="B12" s="486" t="s">
        <v>697</v>
      </c>
      <c r="C12" s="533">
        <v>-244</v>
      </c>
    </row>
    <row r="13" spans="1:3" ht="12.75" customHeight="1" x14ac:dyDescent="0.2">
      <c r="B13" s="482" t="s">
        <v>698</v>
      </c>
      <c r="C13" s="534">
        <v>5099</v>
      </c>
    </row>
    <row r="14" spans="1:3" ht="12.75" customHeight="1" x14ac:dyDescent="0.2">
      <c r="B14" s="537"/>
      <c r="C14" s="537"/>
    </row>
    <row r="22" spans="2:2" x14ac:dyDescent="0.2">
      <c r="B22" s="481"/>
    </row>
    <row r="23" spans="2:2" x14ac:dyDescent="0.2">
      <c r="B23" s="481"/>
    </row>
    <row r="24" spans="2:2" x14ac:dyDescent="0.2">
      <c r="B24" s="481"/>
    </row>
    <row r="25" spans="2:2" x14ac:dyDescent="0.2">
      <c r="B25" s="481"/>
    </row>
    <row r="26" spans="2:2" x14ac:dyDescent="0.2">
      <c r="B26" s="481"/>
    </row>
    <row r="27" spans="2:2" x14ac:dyDescent="0.2">
      <c r="B27" s="481"/>
    </row>
    <row r="28" spans="2:2" x14ac:dyDescent="0.2">
      <c r="B28" s="481"/>
    </row>
    <row r="29" spans="2:2" x14ac:dyDescent="0.2">
      <c r="B29" s="481"/>
    </row>
    <row r="30" spans="2:2" x14ac:dyDescent="0.2">
      <c r="B30" s="481"/>
    </row>
    <row r="31" spans="2:2" x14ac:dyDescent="0.2">
      <c r="B31" s="481"/>
    </row>
  </sheetData>
  <mergeCells count="2">
    <mergeCell ref="B2:C2"/>
    <mergeCell ref="B14:C14"/>
  </mergeCells>
  <hyperlinks>
    <hyperlink ref="A1" location="TOC!A1" display="table of contents"/>
  </hyperlinks>
  <pageMargins left="0.75" right="0.75" top="1" bottom="1" header="0.5" footer="0.5"/>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D11"/>
  <sheetViews>
    <sheetView showGridLines="0" workbookViewId="0"/>
  </sheetViews>
  <sheetFormatPr defaultColWidth="9.140625" defaultRowHeight="12.75" x14ac:dyDescent="0.2"/>
  <cols>
    <col min="1" max="1" width="9.140625" style="1"/>
    <col min="2" max="2" width="51.140625" style="1" bestFit="1" customWidth="1"/>
    <col min="3" max="4" width="14.7109375" style="1" customWidth="1"/>
    <col min="5" max="16384" width="9.140625" style="1"/>
  </cols>
  <sheetData>
    <row r="1" spans="1:4" ht="15" x14ac:dyDescent="0.25">
      <c r="A1" s="464" t="s">
        <v>664</v>
      </c>
    </row>
    <row r="2" spans="1:4" ht="18.95" customHeight="1" x14ac:dyDescent="0.2">
      <c r="B2" s="540" t="s">
        <v>263</v>
      </c>
      <c r="C2" s="540"/>
      <c r="D2" s="540"/>
    </row>
    <row r="3" spans="1:4" ht="12.75" customHeight="1" thickBot="1" x14ac:dyDescent="0.25">
      <c r="B3" s="14" t="s">
        <v>51</v>
      </c>
      <c r="C3" s="3" t="s">
        <v>52</v>
      </c>
      <c r="D3" s="4" t="s">
        <v>64</v>
      </c>
    </row>
    <row r="4" spans="1:4" ht="12.75" customHeight="1" x14ac:dyDescent="0.2">
      <c r="B4" s="5" t="s">
        <v>264</v>
      </c>
      <c r="C4" s="242">
        <v>237504276.44</v>
      </c>
      <c r="D4" s="243">
        <v>245069106.87</v>
      </c>
    </row>
    <row r="5" spans="1:4" ht="12.75" customHeight="1" x14ac:dyDescent="0.2">
      <c r="B5" s="8" t="s">
        <v>265</v>
      </c>
      <c r="C5" s="242">
        <v>7245271.6299999999</v>
      </c>
      <c r="D5" s="243">
        <v>7560134.1100000003</v>
      </c>
    </row>
    <row r="6" spans="1:4" ht="12.75" customHeight="1" x14ac:dyDescent="0.2">
      <c r="B6" s="8" t="s">
        <v>266</v>
      </c>
      <c r="C6" s="242">
        <v>3788501.91</v>
      </c>
      <c r="D6" s="243">
        <v>3921235.43</v>
      </c>
    </row>
    <row r="7" spans="1:4" ht="12.75" customHeight="1" x14ac:dyDescent="0.2">
      <c r="B7" s="8" t="s">
        <v>267</v>
      </c>
      <c r="C7" s="242">
        <v>103437068.14</v>
      </c>
      <c r="D7" s="243">
        <v>342641825.73000002</v>
      </c>
    </row>
    <row r="8" spans="1:4" ht="12.75" customHeight="1" x14ac:dyDescent="0.2">
      <c r="B8" s="8" t="s">
        <v>268</v>
      </c>
      <c r="C8" s="242">
        <v>2616867.2999999998</v>
      </c>
      <c r="D8" s="243">
        <v>5821107.3300000001</v>
      </c>
    </row>
    <row r="9" spans="1:4" ht="12.75" customHeight="1" x14ac:dyDescent="0.2">
      <c r="B9" s="87" t="s">
        <v>269</v>
      </c>
      <c r="C9" s="244">
        <v>-2702816.44</v>
      </c>
      <c r="D9" s="245">
        <v>-4203503.25</v>
      </c>
    </row>
    <row r="10" spans="1:4" ht="25.5" customHeight="1" x14ac:dyDescent="0.2">
      <c r="B10" s="235" t="s">
        <v>270</v>
      </c>
      <c r="C10" s="246">
        <v>-104038178.95999999</v>
      </c>
      <c r="D10" s="247">
        <v>-107441482.14</v>
      </c>
    </row>
    <row r="11" spans="1:4" ht="12.75" customHeight="1" x14ac:dyDescent="0.2">
      <c r="B11" s="147" t="s">
        <v>271</v>
      </c>
      <c r="C11" s="248">
        <v>247850990.02000001</v>
      </c>
      <c r="D11" s="249">
        <v>493560668.07999998</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D9"/>
  <sheetViews>
    <sheetView showGridLines="0" workbookViewId="0"/>
  </sheetViews>
  <sheetFormatPr defaultColWidth="9.140625" defaultRowHeight="12.75" x14ac:dyDescent="0.2"/>
  <cols>
    <col min="1" max="1" width="9.140625" style="1"/>
    <col min="2" max="2" width="24.5703125" style="1" bestFit="1" customWidth="1"/>
    <col min="3" max="4" width="14.7109375" style="1" customWidth="1"/>
    <col min="5" max="16384" width="9.140625" style="1"/>
  </cols>
  <sheetData>
    <row r="1" spans="1:4" ht="15" x14ac:dyDescent="0.25">
      <c r="A1" s="464" t="s">
        <v>664</v>
      </c>
    </row>
    <row r="2" spans="1:4" ht="18.95" customHeight="1" x14ac:dyDescent="0.2">
      <c r="B2" s="540" t="s">
        <v>249</v>
      </c>
      <c r="C2" s="540"/>
      <c r="D2" s="540"/>
    </row>
    <row r="3" spans="1:4" ht="12.75" customHeight="1" thickBot="1" x14ac:dyDescent="0.25">
      <c r="B3" s="14" t="s">
        <v>51</v>
      </c>
      <c r="C3" s="15" t="s">
        <v>52</v>
      </c>
      <c r="D3" s="16" t="s">
        <v>64</v>
      </c>
    </row>
    <row r="4" spans="1:4" ht="12.75" customHeight="1" x14ac:dyDescent="0.2">
      <c r="B4" s="5" t="s">
        <v>250</v>
      </c>
      <c r="C4" s="77">
        <v>110644499</v>
      </c>
      <c r="D4" s="78">
        <v>125534726</v>
      </c>
    </row>
    <row r="5" spans="1:4" ht="12.75" customHeight="1" x14ac:dyDescent="0.2">
      <c r="B5" s="8" t="s">
        <v>251</v>
      </c>
      <c r="C5" s="79">
        <v>103074504</v>
      </c>
      <c r="D5" s="80">
        <v>106835055</v>
      </c>
    </row>
    <row r="6" spans="1:4" ht="12.75" customHeight="1" x14ac:dyDescent="0.2">
      <c r="B6" s="8" t="s">
        <v>252</v>
      </c>
      <c r="C6" s="79">
        <v>25075077</v>
      </c>
      <c r="D6" s="80">
        <v>24627830</v>
      </c>
    </row>
    <row r="7" spans="1:4" ht="12.75" customHeight="1" x14ac:dyDescent="0.2">
      <c r="B7" s="8" t="s">
        <v>253</v>
      </c>
      <c r="C7" s="79">
        <v>22626304</v>
      </c>
      <c r="D7" s="80">
        <v>20213518</v>
      </c>
    </row>
    <row r="8" spans="1:4" ht="12.75" customHeight="1" x14ac:dyDescent="0.2">
      <c r="B8" s="235" t="s">
        <v>254</v>
      </c>
      <c r="C8" s="236">
        <v>37284088.5</v>
      </c>
      <c r="D8" s="237">
        <v>34483072</v>
      </c>
    </row>
    <row r="9" spans="1:4" ht="12.75" customHeight="1" x14ac:dyDescent="0.2">
      <c r="B9" s="147" t="s">
        <v>140</v>
      </c>
      <c r="C9" s="238">
        <v>298704473</v>
      </c>
      <c r="D9" s="239">
        <v>311694201</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F8"/>
  <sheetViews>
    <sheetView showGridLines="0" workbookViewId="0"/>
  </sheetViews>
  <sheetFormatPr defaultColWidth="9.140625" defaultRowHeight="12.75" x14ac:dyDescent="0.2"/>
  <cols>
    <col min="1" max="1" width="9.140625" style="1"/>
    <col min="2" max="2" width="33.42578125" style="1" bestFit="1" customWidth="1"/>
    <col min="3" max="3" width="11.5703125" style="1" customWidth="1"/>
    <col min="4" max="6" width="10.7109375" style="1" customWidth="1"/>
    <col min="7" max="16384" width="9.140625" style="1"/>
  </cols>
  <sheetData>
    <row r="1" spans="1:6" ht="15" x14ac:dyDescent="0.25">
      <c r="A1" s="464" t="s">
        <v>664</v>
      </c>
    </row>
    <row r="2" spans="1:6" ht="18.95" customHeight="1" x14ac:dyDescent="0.2">
      <c r="B2" s="536" t="s">
        <v>50</v>
      </c>
      <c r="C2" s="536"/>
      <c r="D2" s="536"/>
      <c r="E2" s="536"/>
      <c r="F2" s="536"/>
    </row>
    <row r="3" spans="1:6" ht="25.5" customHeight="1" thickBot="1" x14ac:dyDescent="0.25">
      <c r="B3" s="2" t="s">
        <v>51</v>
      </c>
      <c r="C3" s="3" t="s">
        <v>52</v>
      </c>
      <c r="D3" s="4" t="s">
        <v>53</v>
      </c>
      <c r="E3" s="4" t="s">
        <v>54</v>
      </c>
      <c r="F3" s="4" t="s">
        <v>55</v>
      </c>
    </row>
    <row r="4" spans="1:6" ht="12.75" customHeight="1" x14ac:dyDescent="0.2">
      <c r="B4" s="5" t="s">
        <v>56</v>
      </c>
      <c r="C4" s="6">
        <v>1.7327469153536801</v>
      </c>
      <c r="D4" s="7">
        <v>1.31</v>
      </c>
      <c r="E4" s="7" t="s">
        <v>57</v>
      </c>
      <c r="F4" s="7" t="s">
        <v>57</v>
      </c>
    </row>
    <row r="5" spans="1:6" ht="12.75" customHeight="1" x14ac:dyDescent="0.2">
      <c r="B5" s="8" t="s">
        <v>58</v>
      </c>
      <c r="C5" s="9">
        <v>-319996276.949974</v>
      </c>
      <c r="D5" s="10">
        <v>-940273986.37935305</v>
      </c>
      <c r="E5" s="10">
        <v>618365240</v>
      </c>
      <c r="F5" s="11" t="s">
        <v>57</v>
      </c>
    </row>
    <row r="6" spans="1:6" ht="12.75" customHeight="1" x14ac:dyDescent="0.2">
      <c r="B6" s="8" t="s">
        <v>59</v>
      </c>
      <c r="C6" s="9">
        <v>298704473.68000001</v>
      </c>
      <c r="D6" s="10">
        <v>618610538.32000005</v>
      </c>
      <c r="E6" s="10">
        <v>605209480.16999996</v>
      </c>
      <c r="F6" s="10">
        <v>659653521</v>
      </c>
    </row>
    <row r="7" spans="1:6" ht="12.75" customHeight="1" x14ac:dyDescent="0.2">
      <c r="B7" s="8" t="s">
        <v>60</v>
      </c>
      <c r="C7" s="12" t="s">
        <v>61</v>
      </c>
      <c r="D7" s="13">
        <v>3.5</v>
      </c>
      <c r="E7" s="13">
        <v>3.6</v>
      </c>
      <c r="F7" s="13">
        <v>3.6</v>
      </c>
    </row>
    <row r="8" spans="1:6" ht="12.75" customHeight="1" x14ac:dyDescent="0.2">
      <c r="B8" s="537" t="s">
        <v>62</v>
      </c>
      <c r="C8" s="538"/>
      <c r="D8" s="537"/>
      <c r="E8" s="537"/>
      <c r="F8" s="537"/>
    </row>
  </sheetData>
  <mergeCells count="2">
    <mergeCell ref="B2:F2"/>
    <mergeCell ref="B8:F8"/>
  </mergeCells>
  <hyperlinks>
    <hyperlink ref="A1" location="TOC!A1" display="table of contents"/>
  </hyperlinks>
  <pageMargins left="0.75" right="0.75" top="1" bottom="1" header="0.5" footer="0.5"/>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D21"/>
  <sheetViews>
    <sheetView showGridLines="0" workbookViewId="0"/>
  </sheetViews>
  <sheetFormatPr defaultColWidth="9.140625" defaultRowHeight="12.75" x14ac:dyDescent="0.2"/>
  <cols>
    <col min="1" max="1" width="9.140625" style="1"/>
    <col min="2" max="2" width="57.7109375" style="1" bestFit="1" customWidth="1"/>
    <col min="3" max="4" width="14.7109375" style="1" customWidth="1"/>
    <col min="5" max="16384" width="9.140625" style="1"/>
  </cols>
  <sheetData>
    <row r="1" spans="1:4" ht="15" x14ac:dyDescent="0.25">
      <c r="A1" s="464" t="s">
        <v>664</v>
      </c>
    </row>
    <row r="2" spans="1:4" ht="18.95" customHeight="1" x14ac:dyDescent="0.2">
      <c r="B2" s="540" t="s">
        <v>272</v>
      </c>
      <c r="C2" s="540"/>
      <c r="D2" s="540"/>
    </row>
    <row r="3" spans="1:4" ht="12.75" customHeight="1" thickBot="1" x14ac:dyDescent="0.25">
      <c r="B3" s="14" t="s">
        <v>51</v>
      </c>
      <c r="C3" s="15" t="s">
        <v>52</v>
      </c>
      <c r="D3" s="16" t="s">
        <v>64</v>
      </c>
    </row>
    <row r="4" spans="1:4" ht="12.75" customHeight="1" x14ac:dyDescent="0.2">
      <c r="B4" s="92" t="s">
        <v>273</v>
      </c>
      <c r="C4" s="93">
        <v>-952912036.33000004</v>
      </c>
      <c r="D4" s="94">
        <v>525686983.77999997</v>
      </c>
    </row>
    <row r="5" spans="1:4" ht="12.75" customHeight="1" x14ac:dyDescent="0.2">
      <c r="B5" s="477" t="s">
        <v>274</v>
      </c>
      <c r="C5" s="114">
        <v>389270422.67000002</v>
      </c>
      <c r="D5" s="115">
        <v>-143757147.93000001</v>
      </c>
    </row>
    <row r="6" spans="1:4" ht="25.5" customHeight="1" x14ac:dyDescent="0.2">
      <c r="B6" s="113" t="s">
        <v>275</v>
      </c>
      <c r="C6" s="114">
        <v>0</v>
      </c>
      <c r="D6" s="115">
        <v>1584246.6</v>
      </c>
    </row>
    <row r="7" spans="1:4" ht="12.75" customHeight="1" x14ac:dyDescent="0.2">
      <c r="B7" s="479" t="s">
        <v>276</v>
      </c>
      <c r="C7" s="117">
        <v>-97773477.760000005</v>
      </c>
      <c r="D7" s="118">
        <v>35580258.350000001</v>
      </c>
    </row>
    <row r="8" spans="1:4" ht="12.75" customHeight="1" x14ac:dyDescent="0.2">
      <c r="B8" s="478" t="s">
        <v>277</v>
      </c>
      <c r="C8" s="120">
        <v>291496944.91000003</v>
      </c>
      <c r="D8" s="121">
        <v>-106531340.98</v>
      </c>
    </row>
    <row r="9" spans="1:4" ht="12.75" customHeight="1" x14ac:dyDescent="0.2">
      <c r="B9" s="113" t="s">
        <v>278</v>
      </c>
      <c r="C9" s="250">
        <v>46270103.600000001</v>
      </c>
      <c r="D9" s="251">
        <v>286803862.87</v>
      </c>
    </row>
    <row r="10" spans="1:4" ht="12.75" customHeight="1" x14ac:dyDescent="0.2">
      <c r="B10" s="113" t="s">
        <v>279</v>
      </c>
      <c r="C10" s="250">
        <v>0</v>
      </c>
      <c r="D10" s="251">
        <v>-109757733.09999999</v>
      </c>
    </row>
    <row r="11" spans="1:4" ht="12.75" customHeight="1" x14ac:dyDescent="0.2">
      <c r="B11" s="113" t="s">
        <v>280</v>
      </c>
      <c r="C11" s="250">
        <v>-978861.58</v>
      </c>
      <c r="D11" s="251">
        <v>-13987221.01</v>
      </c>
    </row>
    <row r="12" spans="1:4" ht="25.5" customHeight="1" x14ac:dyDescent="0.2">
      <c r="B12" s="113" t="s">
        <v>281</v>
      </c>
      <c r="C12" s="250">
        <v>0</v>
      </c>
      <c r="D12" s="251">
        <v>-20386299.870000001</v>
      </c>
    </row>
    <row r="13" spans="1:4" ht="12.75" customHeight="1" x14ac:dyDescent="0.2">
      <c r="B13" s="113" t="s">
        <v>282</v>
      </c>
      <c r="C13" s="250" t="s">
        <v>283</v>
      </c>
      <c r="D13" s="251">
        <v>-16788401.879999999</v>
      </c>
    </row>
    <row r="14" spans="1:4" ht="25.5" customHeight="1" x14ac:dyDescent="0.2">
      <c r="B14" s="116" t="s">
        <v>284</v>
      </c>
      <c r="C14" s="252">
        <v>45617435.780000001</v>
      </c>
      <c r="D14" s="253">
        <v>125884207.01000001</v>
      </c>
    </row>
    <row r="15" spans="1:4" ht="12.75" customHeight="1" x14ac:dyDescent="0.2">
      <c r="B15" s="60" t="s">
        <v>285</v>
      </c>
      <c r="C15" s="99">
        <v>337114380.69</v>
      </c>
      <c r="D15" s="100">
        <v>19352866.030000001</v>
      </c>
    </row>
    <row r="16" spans="1:4" ht="12.75" customHeight="1" x14ac:dyDescent="0.2">
      <c r="B16" s="144" t="s">
        <v>286</v>
      </c>
      <c r="C16" s="254"/>
      <c r="D16" s="255"/>
    </row>
    <row r="17" spans="2:4" ht="12.75" customHeight="1" x14ac:dyDescent="0.2">
      <c r="B17" s="170" t="s">
        <v>206</v>
      </c>
      <c r="C17" s="256"/>
      <c r="D17" s="257"/>
    </row>
    <row r="18" spans="2:4" ht="12.75" customHeight="1" x14ac:dyDescent="0.2">
      <c r="B18" s="64" t="s">
        <v>207</v>
      </c>
      <c r="C18" s="258">
        <v>-597418091.98839998</v>
      </c>
      <c r="D18" s="259">
        <v>551969799.03569996</v>
      </c>
    </row>
    <row r="19" spans="2:4" ht="12.75" customHeight="1" x14ac:dyDescent="0.2">
      <c r="B19" s="48" t="s">
        <v>107</v>
      </c>
      <c r="C19" s="260">
        <v>-18379563.6516</v>
      </c>
      <c r="D19" s="261">
        <v>-6929949.2257000003</v>
      </c>
    </row>
    <row r="20" spans="2:4" ht="49.5" customHeight="1" x14ac:dyDescent="0.2">
      <c r="B20" s="547" t="s">
        <v>287</v>
      </c>
      <c r="C20" s="548"/>
      <c r="D20" s="547"/>
    </row>
    <row r="21" spans="2:4" ht="12.75" customHeight="1" x14ac:dyDescent="0.2">
      <c r="B21" s="543" t="s">
        <v>288</v>
      </c>
      <c r="C21" s="544"/>
      <c r="D21" s="543"/>
    </row>
  </sheetData>
  <mergeCells count="3">
    <mergeCell ref="B2:D2"/>
    <mergeCell ref="B20:D20"/>
    <mergeCell ref="B21:D21"/>
  </mergeCells>
  <hyperlinks>
    <hyperlink ref="A1" location="TOC!A1" display="table of contents"/>
  </hyperlinks>
  <pageMargins left="0.75" right="0.75" top="1" bottom="1" header="0.5" footer="0.5"/>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D11"/>
  <sheetViews>
    <sheetView showGridLines="0" workbookViewId="0"/>
  </sheetViews>
  <sheetFormatPr defaultColWidth="9.140625" defaultRowHeight="12.75" x14ac:dyDescent="0.2"/>
  <cols>
    <col min="1" max="1" width="9.140625" style="1"/>
    <col min="2" max="2" width="42.7109375" style="1" bestFit="1" customWidth="1"/>
    <col min="3" max="4" width="14.7109375" style="1" customWidth="1"/>
    <col min="5" max="16384" width="9.140625" style="1"/>
  </cols>
  <sheetData>
    <row r="1" spans="1:4" ht="15" x14ac:dyDescent="0.25">
      <c r="A1" s="464" t="s">
        <v>664</v>
      </c>
    </row>
    <row r="2" spans="1:4" ht="18.95" customHeight="1" x14ac:dyDescent="0.2">
      <c r="B2" s="539" t="s">
        <v>315</v>
      </c>
      <c r="C2" s="539"/>
      <c r="D2" s="539"/>
    </row>
    <row r="3" spans="1:4" ht="12.75" customHeight="1" thickBot="1" x14ac:dyDescent="0.25">
      <c r="B3" s="14" t="s">
        <v>51</v>
      </c>
      <c r="C3" s="15" t="s">
        <v>52</v>
      </c>
      <c r="D3" s="16" t="s">
        <v>53</v>
      </c>
    </row>
    <row r="4" spans="1:4" ht="12.75" customHeight="1" x14ac:dyDescent="0.2">
      <c r="B4" s="269" t="s">
        <v>143</v>
      </c>
      <c r="C4" s="270">
        <v>2568852815.1652002</v>
      </c>
      <c r="D4" s="271">
        <v>2468363401.0230999</v>
      </c>
    </row>
    <row r="5" spans="1:4" ht="12.75" customHeight="1" x14ac:dyDescent="0.2">
      <c r="B5" s="23" t="s">
        <v>316</v>
      </c>
      <c r="C5" s="33">
        <v>-50467277.2095</v>
      </c>
      <c r="D5" s="34">
        <v>-201425535.9183</v>
      </c>
    </row>
    <row r="6" spans="1:4" ht="12.75" customHeight="1" x14ac:dyDescent="0.2">
      <c r="B6" s="23" t="s">
        <v>317</v>
      </c>
      <c r="C6" s="33">
        <v>12870392.0491</v>
      </c>
      <c r="D6" s="34">
        <v>-100473328.4991</v>
      </c>
    </row>
    <row r="7" spans="1:4" ht="12.75" customHeight="1" x14ac:dyDescent="0.2">
      <c r="B7" s="23" t="s">
        <v>318</v>
      </c>
      <c r="C7" s="33">
        <v>628235265.67999995</v>
      </c>
      <c r="D7" s="34">
        <v>292116418.75</v>
      </c>
    </row>
    <row r="8" spans="1:4" ht="12.75" customHeight="1" x14ac:dyDescent="0.2">
      <c r="B8" s="23" t="s">
        <v>319</v>
      </c>
      <c r="C8" s="33">
        <v>-291496944.91000003</v>
      </c>
      <c r="D8" s="34">
        <v>95183726.969999999</v>
      </c>
    </row>
    <row r="9" spans="1:4" ht="12.75" customHeight="1" x14ac:dyDescent="0.2">
      <c r="B9" s="23" t="s">
        <v>320</v>
      </c>
      <c r="C9" s="33">
        <v>0</v>
      </c>
      <c r="D9" s="34">
        <v>-112998019.34</v>
      </c>
    </row>
    <row r="10" spans="1:4" ht="12.75" customHeight="1" x14ac:dyDescent="0.2">
      <c r="B10" s="272" t="s">
        <v>273</v>
      </c>
      <c r="C10" s="273">
        <v>925491213.54879999</v>
      </c>
      <c r="D10" s="274">
        <v>128086152.1795</v>
      </c>
    </row>
    <row r="11" spans="1:4" ht="12.75" customHeight="1" x14ac:dyDescent="0.2">
      <c r="B11" s="147" t="s">
        <v>321</v>
      </c>
      <c r="C11" s="275">
        <v>3793485464.3235998</v>
      </c>
      <c r="D11" s="276">
        <v>2568852815.1652002</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dimension ref="A1:D9"/>
  <sheetViews>
    <sheetView showGridLines="0" workbookViewId="0"/>
  </sheetViews>
  <sheetFormatPr defaultColWidth="9.140625" defaultRowHeight="12.75" x14ac:dyDescent="0.2"/>
  <cols>
    <col min="1" max="1" width="9.140625" style="1"/>
    <col min="2" max="2" width="43" style="1" bestFit="1" customWidth="1"/>
    <col min="3" max="4" width="14.7109375" style="1" customWidth="1"/>
    <col min="5" max="16384" width="9.140625" style="1"/>
  </cols>
  <sheetData>
    <row r="1" spans="1:4" ht="15" x14ac:dyDescent="0.25">
      <c r="A1" s="464" t="s">
        <v>664</v>
      </c>
    </row>
    <row r="2" spans="1:4" ht="18.95" customHeight="1" x14ac:dyDescent="0.2">
      <c r="B2" s="539" t="s">
        <v>322</v>
      </c>
      <c r="C2" s="539"/>
      <c r="D2" s="539"/>
    </row>
    <row r="3" spans="1:4" ht="12.75" customHeight="1" thickBot="1" x14ac:dyDescent="0.25">
      <c r="B3" s="14" t="s">
        <v>51</v>
      </c>
      <c r="C3" s="15" t="s">
        <v>52</v>
      </c>
      <c r="D3" s="16" t="s">
        <v>53</v>
      </c>
    </row>
    <row r="4" spans="1:4" ht="12.75" customHeight="1" x14ac:dyDescent="0.2">
      <c r="B4" s="269" t="s">
        <v>323</v>
      </c>
      <c r="C4" s="277">
        <v>3793485464.3235998</v>
      </c>
      <c r="D4" s="278">
        <v>2568852815.1652002</v>
      </c>
    </row>
    <row r="5" spans="1:4" ht="12.75" customHeight="1" x14ac:dyDescent="0.2">
      <c r="B5" s="23" t="s">
        <v>324</v>
      </c>
      <c r="C5" s="24">
        <v>269212783.66000003</v>
      </c>
      <c r="D5" s="25">
        <v>269212783.66000003</v>
      </c>
    </row>
    <row r="6" spans="1:4" ht="12.75" customHeight="1" x14ac:dyDescent="0.2">
      <c r="B6" s="23" t="s">
        <v>325</v>
      </c>
      <c r="C6" s="24">
        <v>57104195.143600002</v>
      </c>
      <c r="D6" s="25">
        <v>59198887.266400002</v>
      </c>
    </row>
    <row r="7" spans="1:4" ht="12.75" customHeight="1" x14ac:dyDescent="0.2">
      <c r="B7" s="26" t="s">
        <v>326</v>
      </c>
      <c r="C7" s="27">
        <v>3467168485.52</v>
      </c>
      <c r="D7" s="28">
        <v>2240441144.2388</v>
      </c>
    </row>
    <row r="8" spans="1:4" ht="12.75" customHeight="1" x14ac:dyDescent="0.2">
      <c r="B8" s="20" t="s">
        <v>327</v>
      </c>
      <c r="C8" s="21">
        <v>122034155.46709999</v>
      </c>
      <c r="D8" s="22">
        <v>98635646.513099998</v>
      </c>
    </row>
    <row r="9" spans="1:4" ht="12.75" customHeight="1" x14ac:dyDescent="0.2">
      <c r="B9" s="81" t="s">
        <v>328</v>
      </c>
      <c r="C9" s="279">
        <v>3345134330.0528998</v>
      </c>
      <c r="D9" s="280">
        <v>2141805497.7256999</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E15"/>
  <sheetViews>
    <sheetView showGridLines="0" workbookViewId="0"/>
  </sheetViews>
  <sheetFormatPr defaultColWidth="9.140625" defaultRowHeight="12.75" x14ac:dyDescent="0.2"/>
  <cols>
    <col min="1" max="1" width="9.140625" style="1"/>
    <col min="2" max="2" width="23.5703125" style="1" bestFit="1" customWidth="1"/>
    <col min="3" max="3" width="10.7109375" style="1" customWidth="1"/>
    <col min="4" max="4" width="13.85546875" style="1" customWidth="1"/>
    <col min="5" max="5" width="13.7109375" style="1" customWidth="1"/>
    <col min="6" max="16384" width="9.140625" style="1"/>
  </cols>
  <sheetData>
    <row r="1" spans="1:5" ht="15" x14ac:dyDescent="0.25">
      <c r="A1" s="464" t="s">
        <v>664</v>
      </c>
    </row>
    <row r="2" spans="1:5" ht="18.95" customHeight="1" x14ac:dyDescent="0.2">
      <c r="B2" s="536" t="s">
        <v>329</v>
      </c>
      <c r="C2" s="536"/>
      <c r="D2" s="536"/>
      <c r="E2" s="536"/>
    </row>
    <row r="3" spans="1:5" ht="30" customHeight="1" thickBot="1" x14ac:dyDescent="0.25">
      <c r="B3" s="14" t="s">
        <v>51</v>
      </c>
      <c r="C3" s="16" t="s">
        <v>330</v>
      </c>
      <c r="D3" s="16" t="s">
        <v>678</v>
      </c>
      <c r="E3" s="15" t="s">
        <v>331</v>
      </c>
    </row>
    <row r="4" spans="1:5" ht="12.75" customHeight="1" x14ac:dyDescent="0.2">
      <c r="B4" s="281" t="s">
        <v>140</v>
      </c>
      <c r="C4" s="282">
        <v>925000000</v>
      </c>
      <c r="D4" s="535">
        <v>299</v>
      </c>
      <c r="E4" s="283">
        <v>1225000000</v>
      </c>
    </row>
    <row r="5" spans="1:5" ht="12.75" customHeight="1" x14ac:dyDescent="0.2">
      <c r="B5" s="64" t="s">
        <v>333</v>
      </c>
      <c r="C5" s="286">
        <v>6748568</v>
      </c>
      <c r="D5" s="286">
        <v>0</v>
      </c>
      <c r="E5" s="287">
        <v>6748568</v>
      </c>
    </row>
    <row r="6" spans="1:5" ht="12.75" customHeight="1" x14ac:dyDescent="0.2">
      <c r="B6" s="48" t="s">
        <v>334</v>
      </c>
      <c r="C6" s="288">
        <v>-38355050</v>
      </c>
      <c r="D6" s="288">
        <v>0</v>
      </c>
      <c r="E6" s="289">
        <v>-38355050</v>
      </c>
    </row>
    <row r="7" spans="1:5" ht="12.75" customHeight="1" x14ac:dyDescent="0.2">
      <c r="B7" s="48" t="s">
        <v>335</v>
      </c>
      <c r="C7" s="288">
        <v>-569321</v>
      </c>
      <c r="D7" s="288">
        <v>0</v>
      </c>
      <c r="E7" s="289">
        <v>-569321</v>
      </c>
    </row>
    <row r="8" spans="1:5" ht="12.75" customHeight="1" x14ac:dyDescent="0.2">
      <c r="B8" s="48" t="s">
        <v>336</v>
      </c>
      <c r="C8" s="288">
        <v>4914769420</v>
      </c>
      <c r="D8" s="288">
        <v>16969933</v>
      </c>
      <c r="E8" s="289">
        <v>4931739353</v>
      </c>
    </row>
    <row r="9" spans="1:5" ht="12.75" customHeight="1" x14ac:dyDescent="0.2">
      <c r="B9" s="48" t="s">
        <v>337</v>
      </c>
      <c r="C9" s="288">
        <v>-3681530115</v>
      </c>
      <c r="D9" s="288">
        <v>0</v>
      </c>
      <c r="E9" s="289">
        <v>-3681530115</v>
      </c>
    </row>
    <row r="10" spans="1:5" ht="12.75" customHeight="1" x14ac:dyDescent="0.2">
      <c r="B10" s="48" t="s">
        <v>338</v>
      </c>
      <c r="C10" s="288">
        <v>95311699</v>
      </c>
      <c r="D10" s="288">
        <v>-55445040</v>
      </c>
      <c r="E10" s="289">
        <v>39866659</v>
      </c>
    </row>
    <row r="11" spans="1:5" ht="12.75" customHeight="1" x14ac:dyDescent="0.2">
      <c r="B11" s="48" t="s">
        <v>339</v>
      </c>
      <c r="C11" s="288">
        <v>60379095</v>
      </c>
      <c r="D11" s="288">
        <v>0</v>
      </c>
      <c r="E11" s="289">
        <v>60379095</v>
      </c>
    </row>
    <row r="12" spans="1:5" ht="12.75" customHeight="1" x14ac:dyDescent="0.2">
      <c r="B12" s="68" t="s">
        <v>340</v>
      </c>
      <c r="C12" s="290">
        <v>0</v>
      </c>
      <c r="D12" s="290">
        <v>-389270422</v>
      </c>
      <c r="E12" s="291">
        <v>-389270422</v>
      </c>
    </row>
    <row r="13" spans="1:5" ht="12.75" customHeight="1" x14ac:dyDescent="0.2">
      <c r="B13" s="68" t="s">
        <v>341</v>
      </c>
      <c r="C13" s="290">
        <v>0</v>
      </c>
      <c r="D13" s="290">
        <v>628800000</v>
      </c>
      <c r="E13" s="291"/>
    </row>
    <row r="14" spans="1:5" ht="12.75" customHeight="1" x14ac:dyDescent="0.2">
      <c r="B14" s="48" t="s">
        <v>342</v>
      </c>
      <c r="C14" s="288">
        <v>-60899556</v>
      </c>
      <c r="D14" s="288">
        <f>628235265-628000000</f>
        <v>235265</v>
      </c>
      <c r="E14" s="289">
        <v>567335709</v>
      </c>
    </row>
    <row r="15" spans="1:5" ht="12.75" customHeight="1" x14ac:dyDescent="0.2">
      <c r="B15" s="48" t="s">
        <v>343</v>
      </c>
      <c r="C15" s="288">
        <v>-370441478</v>
      </c>
      <c r="D15" s="288">
        <v>98651699</v>
      </c>
      <c r="E15" s="289">
        <v>-271789779</v>
      </c>
    </row>
  </sheetData>
  <mergeCells count="1">
    <mergeCell ref="B2:E2"/>
  </mergeCells>
  <hyperlinks>
    <hyperlink ref="A1" location="TOC!A1" display="table of contents"/>
  </hyperlinks>
  <pageMargins left="0.75" right="0.75"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E17"/>
  <sheetViews>
    <sheetView showGridLines="0" workbookViewId="0"/>
  </sheetViews>
  <sheetFormatPr defaultColWidth="9.140625" defaultRowHeight="12.75" x14ac:dyDescent="0.2"/>
  <cols>
    <col min="1" max="1" width="9.140625" style="1"/>
    <col min="2" max="2" width="23.5703125" style="1" bestFit="1" customWidth="1"/>
    <col min="3" max="3" width="10.7109375" style="1" customWidth="1"/>
    <col min="4" max="4" width="13.5703125" style="1" customWidth="1"/>
    <col min="5" max="5" width="13.140625" style="1" customWidth="1"/>
    <col min="6" max="16384" width="9.140625" style="1"/>
  </cols>
  <sheetData>
    <row r="1" spans="1:5" ht="15" x14ac:dyDescent="0.25">
      <c r="A1" s="464" t="s">
        <v>664</v>
      </c>
    </row>
    <row r="2" spans="1:5" ht="18.95" customHeight="1" x14ac:dyDescent="0.2">
      <c r="B2" s="536" t="s">
        <v>344</v>
      </c>
      <c r="C2" s="536"/>
      <c r="D2" s="536"/>
      <c r="E2" s="536"/>
    </row>
    <row r="3" spans="1:5" ht="28.5" customHeight="1" thickBot="1" x14ac:dyDescent="0.25">
      <c r="B3" s="14" t="s">
        <v>51</v>
      </c>
      <c r="C3" s="16" t="s">
        <v>330</v>
      </c>
      <c r="D3" s="16" t="s">
        <v>345</v>
      </c>
      <c r="E3" s="15" t="s">
        <v>331</v>
      </c>
    </row>
    <row r="4" spans="1:5" ht="12.75" customHeight="1" x14ac:dyDescent="0.2">
      <c r="B4" s="292" t="s">
        <v>140</v>
      </c>
      <c r="C4" s="293">
        <v>128017806.5195</v>
      </c>
      <c r="D4" s="293">
        <v>-27596738.0374001</v>
      </c>
      <c r="E4" s="294">
        <v>100421068.4821</v>
      </c>
    </row>
    <row r="5" spans="1:5" ht="12.75" customHeight="1" x14ac:dyDescent="0.2">
      <c r="B5" s="170" t="s">
        <v>346</v>
      </c>
      <c r="C5" s="295">
        <v>0</v>
      </c>
      <c r="D5" s="295">
        <v>-112998019.34</v>
      </c>
      <c r="E5" s="296">
        <v>-112998019.34</v>
      </c>
    </row>
    <row r="6" spans="1:5" ht="12.75" customHeight="1" x14ac:dyDescent="0.2">
      <c r="B6" s="174" t="s">
        <v>332</v>
      </c>
      <c r="C6" s="284">
        <v>128017806.5195</v>
      </c>
      <c r="D6" s="284">
        <v>85401281.302599907</v>
      </c>
      <c r="E6" s="285">
        <v>213419087.82210001</v>
      </c>
    </row>
    <row r="7" spans="1:5" ht="12.75" customHeight="1" x14ac:dyDescent="0.2">
      <c r="B7" s="64" t="s">
        <v>333</v>
      </c>
      <c r="C7" s="286">
        <v>-58431396.600000001</v>
      </c>
      <c r="D7" s="286">
        <v>0</v>
      </c>
      <c r="E7" s="287">
        <v>-58431396.600000001</v>
      </c>
    </row>
    <row r="8" spans="1:5" ht="12.75" customHeight="1" x14ac:dyDescent="0.2">
      <c r="B8" s="48" t="s">
        <v>334</v>
      </c>
      <c r="C8" s="288">
        <v>47005849.859999903</v>
      </c>
      <c r="D8" s="288">
        <v>0</v>
      </c>
      <c r="E8" s="289">
        <v>47005849.859999903</v>
      </c>
    </row>
    <row r="9" spans="1:5" ht="12.75" customHeight="1" x14ac:dyDescent="0.2">
      <c r="B9" s="48" t="s">
        <v>335</v>
      </c>
      <c r="C9" s="288">
        <v>-6217962.21</v>
      </c>
      <c r="D9" s="288">
        <v>0</v>
      </c>
      <c r="E9" s="289">
        <v>-6217962.21</v>
      </c>
    </row>
    <row r="10" spans="1:5" ht="12.75" customHeight="1" x14ac:dyDescent="0.2">
      <c r="B10" s="48" t="s">
        <v>336</v>
      </c>
      <c r="C10" s="288">
        <v>-244440816.38</v>
      </c>
      <c r="D10" s="288">
        <v>-146106335.63049999</v>
      </c>
      <c r="E10" s="289">
        <v>-390547152.01050001</v>
      </c>
    </row>
    <row r="11" spans="1:5" ht="12.75" customHeight="1" x14ac:dyDescent="0.2">
      <c r="B11" s="48" t="s">
        <v>337</v>
      </c>
      <c r="C11" s="288">
        <v>68499775.620000005</v>
      </c>
      <c r="D11" s="288">
        <v>0</v>
      </c>
      <c r="E11" s="289">
        <v>68499775.620000005</v>
      </c>
    </row>
    <row r="12" spans="1:5" ht="12.75" customHeight="1" x14ac:dyDescent="0.2">
      <c r="B12" s="48" t="s">
        <v>338</v>
      </c>
      <c r="C12" s="288">
        <v>496422129.62</v>
      </c>
      <c r="D12" s="288">
        <v>-229825956.7022</v>
      </c>
      <c r="E12" s="289">
        <v>266596172.91780001</v>
      </c>
    </row>
    <row r="13" spans="1:5" ht="12.75" customHeight="1" x14ac:dyDescent="0.2">
      <c r="B13" s="48" t="s">
        <v>339</v>
      </c>
      <c r="C13" s="288">
        <v>70984918.459999993</v>
      </c>
      <c r="D13" s="288">
        <v>0</v>
      </c>
      <c r="E13" s="289">
        <v>70984918.459999993</v>
      </c>
    </row>
    <row r="14" spans="1:5" ht="12.75" customHeight="1" x14ac:dyDescent="0.2">
      <c r="B14" s="48" t="s">
        <v>340</v>
      </c>
      <c r="C14" s="288">
        <v>-99866989</v>
      </c>
      <c r="D14" s="288">
        <v>127361871.72</v>
      </c>
      <c r="E14" s="289">
        <v>27494882.719999999</v>
      </c>
    </row>
    <row r="15" spans="1:5" ht="12.75" customHeight="1" x14ac:dyDescent="0.2">
      <c r="B15" s="48" t="s">
        <v>347</v>
      </c>
      <c r="C15" s="288">
        <v>-162107292.96000001</v>
      </c>
      <c r="D15" s="288">
        <v>0</v>
      </c>
      <c r="E15" s="289">
        <v>-162107292.96000001</v>
      </c>
    </row>
    <row r="16" spans="1:5" ht="12.75" customHeight="1" x14ac:dyDescent="0.2">
      <c r="B16" s="48" t="s">
        <v>348</v>
      </c>
      <c r="C16" s="288">
        <v>48233598.220000103</v>
      </c>
      <c r="D16" s="288">
        <v>291391692.25999999</v>
      </c>
      <c r="E16" s="289">
        <v>340025290.48000002</v>
      </c>
    </row>
    <row r="17" spans="2:5" ht="12.75" customHeight="1" x14ac:dyDescent="0.2">
      <c r="B17" s="48" t="s">
        <v>343</v>
      </c>
      <c r="C17" s="288">
        <v>-32064008.1105</v>
      </c>
      <c r="D17" s="288">
        <v>42580009.655299999</v>
      </c>
      <c r="E17" s="289">
        <v>10516001.5448</v>
      </c>
    </row>
  </sheetData>
  <mergeCells count="1">
    <mergeCell ref="B2:E2"/>
  </mergeCells>
  <hyperlinks>
    <hyperlink ref="A1" location="TOC!A1" display="table of contents"/>
  </hyperlinks>
  <pageMargins left="0.75" right="0.75" top="1" bottom="1" header="0.5" footer="0.5"/>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dimension ref="A1:L23"/>
  <sheetViews>
    <sheetView showGridLines="0" workbookViewId="0"/>
  </sheetViews>
  <sheetFormatPr defaultColWidth="9.140625" defaultRowHeight="12.75" x14ac:dyDescent="0.2"/>
  <cols>
    <col min="1" max="1" width="9.140625" style="1"/>
    <col min="2" max="2" width="16.28515625" style="1" bestFit="1" customWidth="1"/>
    <col min="3" max="3" width="7.42578125" style="1" customWidth="1"/>
    <col min="4" max="4" width="7.85546875" style="1" customWidth="1"/>
    <col min="5" max="5" width="7.42578125" style="1" customWidth="1"/>
    <col min="6" max="6" width="7.5703125" style="1" customWidth="1"/>
    <col min="7" max="7" width="7.42578125" style="1" customWidth="1"/>
    <col min="8" max="8" width="7.28515625" style="1" customWidth="1"/>
    <col min="9" max="9" width="8.140625" style="1" customWidth="1"/>
    <col min="10" max="10" width="9.7109375" style="1" customWidth="1"/>
    <col min="11" max="11" width="9.140625" style="1" customWidth="1"/>
    <col min="12" max="12" width="12.28515625" style="1" customWidth="1"/>
    <col min="13" max="16384" width="9.140625" style="1"/>
  </cols>
  <sheetData>
    <row r="1" spans="1:12" ht="15" x14ac:dyDescent="0.25">
      <c r="A1" s="464" t="s">
        <v>664</v>
      </c>
    </row>
    <row r="2" spans="1:12" ht="18.95" customHeight="1" x14ac:dyDescent="0.2">
      <c r="B2" s="540" t="s">
        <v>289</v>
      </c>
      <c r="C2" s="540"/>
      <c r="D2" s="540"/>
      <c r="E2" s="540"/>
      <c r="F2" s="540"/>
      <c r="G2" s="540"/>
      <c r="H2" s="540"/>
      <c r="I2" s="540"/>
      <c r="J2" s="540"/>
      <c r="K2" s="540"/>
      <c r="L2" s="540"/>
    </row>
    <row r="3" spans="1:12" ht="51" customHeight="1" thickBot="1" x14ac:dyDescent="0.25">
      <c r="B3" s="14" t="s">
        <v>51</v>
      </c>
      <c r="C3" s="16" t="s">
        <v>290</v>
      </c>
      <c r="D3" s="16" t="s">
        <v>291</v>
      </c>
      <c r="E3" s="16" t="s">
        <v>292</v>
      </c>
      <c r="F3" s="16" t="s">
        <v>293</v>
      </c>
      <c r="G3" s="16" t="s">
        <v>294</v>
      </c>
      <c r="H3" s="16" t="s">
        <v>295</v>
      </c>
      <c r="I3" s="16" t="s">
        <v>296</v>
      </c>
      <c r="J3" s="16" t="s">
        <v>297</v>
      </c>
      <c r="K3" s="16" t="s">
        <v>298</v>
      </c>
      <c r="L3" s="16" t="s">
        <v>725</v>
      </c>
    </row>
    <row r="4" spans="1:12" ht="12.75" customHeight="1" x14ac:dyDescent="0.2">
      <c r="B4" s="5" t="s">
        <v>299</v>
      </c>
      <c r="C4" s="262">
        <v>-39866178.200000003</v>
      </c>
      <c r="D4" s="262">
        <v>-505882538.85000002</v>
      </c>
      <c r="E4" s="262">
        <v>-534064641.7823</v>
      </c>
      <c r="F4" s="262">
        <v>622774628.83430004</v>
      </c>
      <c r="G4" s="262">
        <v>-6411066.6726000002</v>
      </c>
      <c r="H4" s="262">
        <v>17163643</v>
      </c>
      <c r="I4" s="262">
        <v>-2022076446.3525</v>
      </c>
      <c r="J4" s="262">
        <v>-2468362600.0230999</v>
      </c>
      <c r="K4" s="262">
        <v>-277865018.94690001</v>
      </c>
      <c r="L4" s="262">
        <v>-2746202618.9699998</v>
      </c>
    </row>
    <row r="5" spans="1:12" ht="38.25" customHeight="1" x14ac:dyDescent="0.2">
      <c r="B5" s="8" t="s">
        <v>300</v>
      </c>
      <c r="C5" s="263">
        <v>0</v>
      </c>
      <c r="D5" s="263">
        <v>0</v>
      </c>
      <c r="E5" s="263">
        <v>125877262.5352</v>
      </c>
      <c r="F5" s="263">
        <v>-106592642.98</v>
      </c>
      <c r="G5" s="263">
        <v>0</v>
      </c>
      <c r="H5" s="263">
        <v>0</v>
      </c>
      <c r="I5" s="263">
        <v>0</v>
      </c>
      <c r="J5" s="263">
        <v>19284619.555199999</v>
      </c>
      <c r="K5" s="263" t="s">
        <v>301</v>
      </c>
      <c r="L5" s="263">
        <v>19357221.402199998</v>
      </c>
    </row>
    <row r="6" spans="1:12" ht="25.5" customHeight="1" x14ac:dyDescent="0.2">
      <c r="B6" s="8" t="s">
        <v>302</v>
      </c>
      <c r="C6" s="263">
        <v>0</v>
      </c>
      <c r="D6" s="263">
        <v>0</v>
      </c>
      <c r="E6" s="263">
        <v>0</v>
      </c>
      <c r="F6" s="263">
        <v>0</v>
      </c>
      <c r="G6" s="263">
        <v>0</v>
      </c>
      <c r="H6" s="263">
        <v>0</v>
      </c>
      <c r="I6" s="263">
        <v>532689534.8527</v>
      </c>
      <c r="J6" s="263">
        <v>532689534.8527</v>
      </c>
      <c r="K6" s="263">
        <v>-7002551.0727000004</v>
      </c>
      <c r="L6" s="263">
        <v>525686983.77999997</v>
      </c>
    </row>
    <row r="7" spans="1:12" ht="25.5" customHeight="1" x14ac:dyDescent="0.2">
      <c r="B7" s="87" t="s">
        <v>303</v>
      </c>
      <c r="C7" s="264">
        <v>-932686.4</v>
      </c>
      <c r="D7" s="264">
        <v>1039989.88</v>
      </c>
      <c r="E7" s="264">
        <v>0</v>
      </c>
      <c r="F7" s="264">
        <v>0</v>
      </c>
      <c r="G7" s="264">
        <v>0</v>
      </c>
      <c r="H7" s="264">
        <v>0</v>
      </c>
      <c r="I7" s="264">
        <v>62695948.020000003</v>
      </c>
      <c r="J7" s="264">
        <v>62803251.5</v>
      </c>
      <c r="K7" s="264">
        <v>0</v>
      </c>
      <c r="L7" s="264">
        <v>62803251.5</v>
      </c>
    </row>
    <row r="8" spans="1:12" ht="51" customHeight="1" x14ac:dyDescent="0.2">
      <c r="B8" s="87" t="s">
        <v>304</v>
      </c>
      <c r="C8" s="264">
        <v>0</v>
      </c>
      <c r="D8" s="264">
        <v>0</v>
      </c>
      <c r="E8" s="264">
        <v>0</v>
      </c>
      <c r="F8" s="264">
        <v>0</v>
      </c>
      <c r="G8" s="264">
        <v>0</v>
      </c>
      <c r="H8" s="264">
        <v>0</v>
      </c>
      <c r="I8" s="264">
        <v>0</v>
      </c>
      <c r="J8" s="264">
        <v>0</v>
      </c>
      <c r="K8" s="264">
        <v>24990000</v>
      </c>
      <c r="L8" s="264">
        <v>24990000</v>
      </c>
    </row>
    <row r="9" spans="1:12" ht="12.75" customHeight="1" x14ac:dyDescent="0.2">
      <c r="B9" s="8" t="s">
        <v>305</v>
      </c>
      <c r="C9" s="263">
        <v>-3986617.4</v>
      </c>
      <c r="D9" s="263">
        <v>-333147817.17000002</v>
      </c>
      <c r="E9" s="263">
        <v>0</v>
      </c>
      <c r="F9" s="263">
        <v>0</v>
      </c>
      <c r="G9" s="263">
        <v>0</v>
      </c>
      <c r="H9" s="263">
        <v>0</v>
      </c>
      <c r="I9" s="263">
        <v>0</v>
      </c>
      <c r="J9" s="263">
        <v>-337134434.56999999</v>
      </c>
      <c r="K9" s="263">
        <v>0</v>
      </c>
      <c r="L9" s="263">
        <v>-337134434.56999999</v>
      </c>
    </row>
    <row r="10" spans="1:12" ht="25.5" customHeight="1" x14ac:dyDescent="0.2">
      <c r="B10" s="87" t="s">
        <v>306</v>
      </c>
      <c r="C10" s="264">
        <v>0</v>
      </c>
      <c r="D10" s="264">
        <v>0</v>
      </c>
      <c r="E10" s="264">
        <v>0</v>
      </c>
      <c r="F10" s="264">
        <v>0</v>
      </c>
      <c r="G10" s="264">
        <v>0</v>
      </c>
      <c r="H10" s="264">
        <v>-1998329</v>
      </c>
      <c r="I10" s="264">
        <v>0</v>
      </c>
      <c r="J10" s="264">
        <v>-1998329</v>
      </c>
      <c r="K10" s="264">
        <v>0</v>
      </c>
      <c r="L10" s="264">
        <v>-1998329</v>
      </c>
    </row>
    <row r="11" spans="1:12" ht="25.5" customHeight="1" x14ac:dyDescent="0.2">
      <c r="B11" s="8" t="s">
        <v>307</v>
      </c>
      <c r="C11" s="263">
        <v>0</v>
      </c>
      <c r="D11" s="263">
        <v>0</v>
      </c>
      <c r="E11" s="263">
        <v>0</v>
      </c>
      <c r="F11" s="263">
        <v>0</v>
      </c>
      <c r="G11" s="263">
        <v>2960832.63</v>
      </c>
      <c r="H11" s="263">
        <v>0</v>
      </c>
      <c r="I11" s="263">
        <v>-516191.33</v>
      </c>
      <c r="J11" s="263">
        <v>0</v>
      </c>
      <c r="K11" s="263">
        <v>0</v>
      </c>
      <c r="L11" s="263">
        <v>0</v>
      </c>
    </row>
    <row r="12" spans="1:12" ht="36" x14ac:dyDescent="0.2">
      <c r="B12" s="265" t="s">
        <v>308</v>
      </c>
      <c r="C12" s="263">
        <v>0</v>
      </c>
      <c r="D12" s="263">
        <v>0</v>
      </c>
      <c r="E12" s="263">
        <v>1028324</v>
      </c>
      <c r="F12" s="263">
        <v>-1028324</v>
      </c>
      <c r="G12" s="263">
        <v>0</v>
      </c>
      <c r="H12" s="263">
        <v>0</v>
      </c>
      <c r="I12" s="263">
        <v>0</v>
      </c>
      <c r="J12" s="263">
        <v>0</v>
      </c>
      <c r="K12" s="263">
        <v>0</v>
      </c>
      <c r="L12" s="263">
        <v>0</v>
      </c>
    </row>
    <row r="13" spans="1:12" ht="12.75" customHeight="1" x14ac:dyDescent="0.2">
      <c r="B13" s="52" t="s">
        <v>309</v>
      </c>
      <c r="C13" s="266">
        <v>-44785482</v>
      </c>
      <c r="D13" s="266">
        <v>-837990366.13999999</v>
      </c>
      <c r="E13" s="266">
        <v>-407159055.2471</v>
      </c>
      <c r="F13" s="266">
        <v>515153661.85430002</v>
      </c>
      <c r="G13" s="266">
        <v>-3450234.0425999998</v>
      </c>
      <c r="H13" s="266">
        <v>15165314</v>
      </c>
      <c r="I13" s="266">
        <v>-1427207154.8097999</v>
      </c>
      <c r="J13" s="266">
        <v>-2190273316.3852</v>
      </c>
      <c r="K13" s="266">
        <v>-259804968.1726</v>
      </c>
      <c r="L13" s="266">
        <v>-2450053284.5577998</v>
      </c>
    </row>
    <row r="14" spans="1:12" ht="12.75" customHeight="1" x14ac:dyDescent="0.2">
      <c r="B14" s="208" t="s">
        <v>310</v>
      </c>
      <c r="C14" s="267">
        <v>-45722923.200000003</v>
      </c>
      <c r="D14" s="267">
        <v>-837065636.04999995</v>
      </c>
      <c r="E14" s="267">
        <v>-181752934.2349</v>
      </c>
      <c r="F14" s="267">
        <v>526563208.02429998</v>
      </c>
      <c r="G14" s="267">
        <v>-5498698.8426000001</v>
      </c>
      <c r="H14" s="267">
        <v>14800068.609999999</v>
      </c>
      <c r="I14" s="267">
        <v>-2040279183.4719999</v>
      </c>
      <c r="J14" s="267">
        <v>-2568906099.1652002</v>
      </c>
      <c r="K14" s="267">
        <v>-253765741.6248</v>
      </c>
      <c r="L14" s="267">
        <v>-2822618556.79</v>
      </c>
    </row>
    <row r="15" spans="1:12" ht="38.25" customHeight="1" x14ac:dyDescent="0.2">
      <c r="B15" s="8" t="s">
        <v>300</v>
      </c>
      <c r="C15" s="263">
        <v>0</v>
      </c>
      <c r="D15" s="263">
        <v>0</v>
      </c>
      <c r="E15" s="263">
        <v>36618064.720399998</v>
      </c>
      <c r="F15" s="263">
        <v>291496944.91000003</v>
      </c>
      <c r="G15" s="263">
        <v>0</v>
      </c>
      <c r="H15" s="263">
        <v>0</v>
      </c>
      <c r="I15" s="263">
        <v>0</v>
      </c>
      <c r="J15" s="263">
        <v>328115009.6304</v>
      </c>
      <c r="K15" s="263">
        <v>8991259.1295999996</v>
      </c>
      <c r="L15" s="263">
        <v>337106268.75999999</v>
      </c>
    </row>
    <row r="16" spans="1:12" ht="25.5" customHeight="1" x14ac:dyDescent="0.2">
      <c r="B16" s="87" t="s">
        <v>302</v>
      </c>
      <c r="C16" s="264">
        <v>0</v>
      </c>
      <c r="D16" s="264">
        <v>0</v>
      </c>
      <c r="E16" s="264">
        <v>0</v>
      </c>
      <c r="F16" s="264">
        <v>0</v>
      </c>
      <c r="G16" s="264">
        <v>0</v>
      </c>
      <c r="H16" s="264">
        <v>0</v>
      </c>
      <c r="I16" s="264">
        <v>-925491213.54879999</v>
      </c>
      <c r="J16" s="264">
        <v>-925491213.54879999</v>
      </c>
      <c r="K16" s="264">
        <v>-27420822.781199999</v>
      </c>
      <c r="L16" s="264">
        <v>-952912036.33000004</v>
      </c>
    </row>
    <row r="17" spans="2:12" ht="51" customHeight="1" x14ac:dyDescent="0.2">
      <c r="B17" s="87" t="s">
        <v>311</v>
      </c>
      <c r="C17" s="264">
        <v>0</v>
      </c>
      <c r="D17" s="264">
        <v>0</v>
      </c>
      <c r="E17" s="264">
        <v>0</v>
      </c>
      <c r="F17" s="264">
        <v>0</v>
      </c>
      <c r="G17" s="264">
        <v>0</v>
      </c>
      <c r="H17" s="264">
        <v>0</v>
      </c>
      <c r="I17" s="264">
        <v>0</v>
      </c>
      <c r="J17" s="264">
        <v>0</v>
      </c>
      <c r="K17" s="264">
        <v>69861023.400000006</v>
      </c>
      <c r="L17" s="264">
        <v>69861023.400000006</v>
      </c>
    </row>
    <row r="18" spans="2:12" ht="12.75" customHeight="1" x14ac:dyDescent="0.2">
      <c r="B18" s="8" t="s">
        <v>305</v>
      </c>
      <c r="C18" s="263">
        <v>-45513588.600000001</v>
      </c>
      <c r="D18" s="263">
        <v>-583250787.13</v>
      </c>
      <c r="E18" s="263">
        <v>0</v>
      </c>
      <c r="F18" s="263">
        <v>0</v>
      </c>
      <c r="G18" s="263">
        <v>0</v>
      </c>
      <c r="H18" s="263">
        <v>0</v>
      </c>
      <c r="I18" s="263">
        <v>0</v>
      </c>
      <c r="J18" s="263">
        <v>-628764375.73000002</v>
      </c>
      <c r="K18" s="263">
        <v>0</v>
      </c>
      <c r="L18" s="263">
        <v>-628764375.73000002</v>
      </c>
    </row>
    <row r="19" spans="2:12" ht="25.5" customHeight="1" x14ac:dyDescent="0.2">
      <c r="B19" s="87" t="s">
        <v>306</v>
      </c>
      <c r="C19" s="264">
        <v>0</v>
      </c>
      <c r="D19" s="264">
        <v>0</v>
      </c>
      <c r="E19" s="264">
        <v>0</v>
      </c>
      <c r="F19" s="264">
        <v>0</v>
      </c>
      <c r="G19" s="264">
        <v>0</v>
      </c>
      <c r="H19" s="264">
        <v>-2147449.9500000002</v>
      </c>
      <c r="I19" s="264">
        <v>0</v>
      </c>
      <c r="J19" s="264">
        <v>-2147449.9500000002</v>
      </c>
      <c r="K19" s="264">
        <v>0</v>
      </c>
      <c r="L19" s="264">
        <v>-2147449.9500000002</v>
      </c>
    </row>
    <row r="20" spans="2:12" ht="25.5" customHeight="1" x14ac:dyDescent="0.2">
      <c r="B20" s="8" t="s">
        <v>307</v>
      </c>
      <c r="C20" s="263">
        <v>0</v>
      </c>
      <c r="D20" s="263">
        <v>0</v>
      </c>
      <c r="E20" s="263">
        <v>0</v>
      </c>
      <c r="F20" s="263">
        <v>0</v>
      </c>
      <c r="G20" s="263">
        <v>3027686.96</v>
      </c>
      <c r="H20" s="263">
        <v>0</v>
      </c>
      <c r="I20" s="263">
        <v>0</v>
      </c>
      <c r="J20" s="263">
        <v>3705476.61</v>
      </c>
      <c r="K20" s="263">
        <v>0</v>
      </c>
      <c r="L20" s="263">
        <v>3705476.61</v>
      </c>
    </row>
    <row r="21" spans="2:12" ht="36" x14ac:dyDescent="0.2">
      <c r="B21" s="8" t="s">
        <v>312</v>
      </c>
      <c r="C21" s="263">
        <v>0</v>
      </c>
      <c r="D21" s="263">
        <v>0</v>
      </c>
      <c r="E21" s="263">
        <v>2683759</v>
      </c>
      <c r="F21" s="263">
        <v>0</v>
      </c>
      <c r="G21" s="263">
        <v>0</v>
      </c>
      <c r="H21" s="263">
        <v>0</v>
      </c>
      <c r="I21" s="263">
        <v>0</v>
      </c>
      <c r="J21" s="263">
        <v>0</v>
      </c>
      <c r="K21" s="263">
        <v>0</v>
      </c>
      <c r="L21" s="263">
        <v>0</v>
      </c>
    </row>
    <row r="22" spans="2:12" ht="12.75" customHeight="1" x14ac:dyDescent="0.2">
      <c r="B22" s="81" t="s">
        <v>313</v>
      </c>
      <c r="C22" s="268">
        <v>-91236511.799999997</v>
      </c>
      <c r="D22" s="268">
        <v>-1420316423.1800001</v>
      </c>
      <c r="E22" s="268">
        <v>-142451110.51449999</v>
      </c>
      <c r="F22" s="268">
        <v>818060152.93429995</v>
      </c>
      <c r="G22" s="268">
        <v>-2471011.8826000001</v>
      </c>
      <c r="H22" s="268">
        <v>12652618.66</v>
      </c>
      <c r="I22" s="268">
        <v>0</v>
      </c>
      <c r="J22" s="268">
        <v>-3793488652.1536002</v>
      </c>
      <c r="K22" s="268">
        <v>-202334281.87639999</v>
      </c>
      <c r="L22" s="268">
        <v>-3995769650.0300002</v>
      </c>
    </row>
    <row r="23" spans="2:12" ht="12.75" customHeight="1" x14ac:dyDescent="0.2">
      <c r="B23" s="543" t="s">
        <v>314</v>
      </c>
      <c r="C23" s="543"/>
      <c r="D23" s="543"/>
      <c r="E23" s="543"/>
      <c r="F23" s="543"/>
      <c r="G23" s="543"/>
      <c r="H23" s="543"/>
      <c r="I23" s="543"/>
      <c r="J23" s="543"/>
      <c r="K23" s="543"/>
      <c r="L23" s="543"/>
    </row>
  </sheetData>
  <mergeCells count="2">
    <mergeCell ref="B2:L2"/>
    <mergeCell ref="B23:L23"/>
  </mergeCells>
  <hyperlinks>
    <hyperlink ref="A1" location="TOC!A1" display="table of contents"/>
  </hyperlinks>
  <pageMargins left="0.75" right="0.75" top="1" bottom="1" header="0.5" footer="0.5"/>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ColWidth="9.140625" defaultRowHeight="12.75" x14ac:dyDescent="0.2"/>
  <cols>
    <col min="1" max="1" width="9.140625" style="1"/>
    <col min="2" max="2" width="16.28515625" style="1" bestFit="1" customWidth="1"/>
    <col min="3" max="3" width="11.85546875" style="1" customWidth="1"/>
    <col min="4" max="4" width="12.140625" style="1" customWidth="1"/>
    <col min="5" max="5" width="12" style="1" customWidth="1"/>
    <col min="6" max="6" width="10.140625" style="1" customWidth="1"/>
    <col min="7" max="7" width="11.42578125" style="1" customWidth="1"/>
    <col min="8" max="8" width="10.7109375" style="1" customWidth="1"/>
    <col min="9" max="16384" width="9.140625" style="1"/>
  </cols>
  <sheetData>
    <row r="1" spans="1:8" ht="15" x14ac:dyDescent="0.25">
      <c r="A1" s="464" t="s">
        <v>664</v>
      </c>
    </row>
    <row r="2" spans="1:8" ht="18.95" customHeight="1" x14ac:dyDescent="0.2">
      <c r="B2" s="540" t="s">
        <v>709</v>
      </c>
      <c r="C2" s="540"/>
      <c r="D2" s="540"/>
      <c r="E2" s="540"/>
      <c r="F2" s="540"/>
      <c r="G2" s="540"/>
      <c r="H2" s="540"/>
    </row>
    <row r="3" spans="1:8" ht="53.25" customHeight="1" thickBot="1" x14ac:dyDescent="0.25">
      <c r="B3" s="507" t="s">
        <v>710</v>
      </c>
      <c r="C3" s="508" t="s">
        <v>736</v>
      </c>
      <c r="D3" s="508" t="s">
        <v>711</v>
      </c>
      <c r="E3" s="508" t="s">
        <v>712</v>
      </c>
      <c r="F3" s="508" t="s">
        <v>713</v>
      </c>
      <c r="G3" s="508" t="s">
        <v>714</v>
      </c>
      <c r="H3" s="508" t="s">
        <v>715</v>
      </c>
    </row>
    <row r="4" spans="1:8" x14ac:dyDescent="0.2">
      <c r="B4" s="509" t="s">
        <v>716</v>
      </c>
      <c r="C4" s="510">
        <v>-60000000</v>
      </c>
      <c r="D4" s="510">
        <v>-40000000</v>
      </c>
      <c r="E4" s="510">
        <v>0</v>
      </c>
      <c r="F4" s="510">
        <v>-55000000</v>
      </c>
      <c r="G4" s="510">
        <v>0</v>
      </c>
      <c r="H4" s="510">
        <v>-155000000</v>
      </c>
    </row>
    <row r="5" spans="1:8" x14ac:dyDescent="0.2">
      <c r="B5" s="511" t="s">
        <v>717</v>
      </c>
      <c r="C5" s="512">
        <v>-736000000</v>
      </c>
      <c r="D5" s="512">
        <v>-110000000</v>
      </c>
      <c r="E5" s="512">
        <v>-60000000</v>
      </c>
      <c r="F5" s="512">
        <v>-105000000</v>
      </c>
      <c r="G5" s="512">
        <v>0</v>
      </c>
      <c r="H5" s="512">
        <v>-1010500000</v>
      </c>
    </row>
    <row r="6" spans="1:8" x14ac:dyDescent="0.2">
      <c r="B6" s="511" t="s">
        <v>718</v>
      </c>
      <c r="C6" s="512">
        <v>-335000000</v>
      </c>
      <c r="D6" s="512">
        <v>-87000000</v>
      </c>
      <c r="E6" s="512">
        <v>-14000000</v>
      </c>
      <c r="F6" s="512">
        <v>-47000000</v>
      </c>
      <c r="G6" s="512">
        <v>0</v>
      </c>
      <c r="H6" s="512">
        <v>-483000000</v>
      </c>
    </row>
    <row r="7" spans="1:8" x14ac:dyDescent="0.2">
      <c r="B7" s="513" t="s">
        <v>719</v>
      </c>
      <c r="C7" s="514">
        <v>0</v>
      </c>
      <c r="D7" s="514">
        <v>-21000000</v>
      </c>
      <c r="E7" s="514">
        <v>0</v>
      </c>
      <c r="F7" s="514">
        <v>0</v>
      </c>
      <c r="G7" s="514">
        <v>0</v>
      </c>
      <c r="H7" s="514">
        <v>-21000000</v>
      </c>
    </row>
    <row r="8" spans="1:8" x14ac:dyDescent="0.2">
      <c r="B8" s="513" t="s">
        <v>720</v>
      </c>
      <c r="C8" s="514">
        <v>-1413000000</v>
      </c>
      <c r="D8" s="514">
        <v>-269000000</v>
      </c>
      <c r="E8" s="514">
        <v>-117000000</v>
      </c>
      <c r="F8" s="514">
        <v>-236000000</v>
      </c>
      <c r="G8" s="514">
        <v>0</v>
      </c>
      <c r="H8" s="514">
        <v>-2035000000</v>
      </c>
    </row>
    <row r="9" spans="1:8" x14ac:dyDescent="0.2">
      <c r="B9" s="515" t="s">
        <v>721</v>
      </c>
      <c r="C9" s="516">
        <v>-2544000000</v>
      </c>
      <c r="D9" s="516">
        <f>-527000000</f>
        <v>-527000000</v>
      </c>
      <c r="E9" s="516">
        <v>-190000000</v>
      </c>
      <c r="F9" s="516">
        <v>-442000000</v>
      </c>
      <c r="G9" s="516">
        <v>0</v>
      </c>
      <c r="H9" s="516">
        <v>-3704500000</v>
      </c>
    </row>
    <row r="10" spans="1:8" ht="12.75" customHeight="1" x14ac:dyDescent="0.2">
      <c r="B10" s="517"/>
      <c r="C10" s="518"/>
      <c r="D10" s="518"/>
      <c r="E10" s="518"/>
      <c r="F10" s="518"/>
      <c r="G10" s="518"/>
      <c r="H10" s="518"/>
    </row>
    <row r="11" spans="1:8" x14ac:dyDescent="0.2">
      <c r="B11" s="519"/>
      <c r="C11" s="519"/>
      <c r="D11" s="519"/>
      <c r="E11" s="519"/>
      <c r="F11" s="519"/>
      <c r="G11" s="519"/>
      <c r="H11" s="519"/>
    </row>
    <row r="12" spans="1:8" ht="15" x14ac:dyDescent="0.2">
      <c r="B12" s="549" t="s">
        <v>722</v>
      </c>
      <c r="C12" s="549"/>
      <c r="D12" s="549"/>
      <c r="E12" s="549"/>
      <c r="F12" s="549"/>
      <c r="G12" s="549"/>
      <c r="H12" s="549"/>
    </row>
    <row r="13" spans="1:8" ht="48.75" thickBot="1" x14ac:dyDescent="0.25">
      <c r="B13" s="507" t="s">
        <v>710</v>
      </c>
      <c r="C13" s="508" t="s">
        <v>736</v>
      </c>
      <c r="D13" s="508" t="s">
        <v>711</v>
      </c>
      <c r="E13" s="508" t="s">
        <v>712</v>
      </c>
      <c r="F13" s="508" t="s">
        <v>713</v>
      </c>
      <c r="G13" s="508" t="s">
        <v>714</v>
      </c>
      <c r="H13" s="508" t="s">
        <v>715</v>
      </c>
    </row>
    <row r="14" spans="1:8" x14ac:dyDescent="0.2">
      <c r="B14" s="509" t="s">
        <v>716</v>
      </c>
      <c r="C14" s="510">
        <v>-68000000</v>
      </c>
      <c r="D14" s="510">
        <f>-51000000</f>
        <v>-51000000</v>
      </c>
      <c r="E14" s="510">
        <v>0</v>
      </c>
      <c r="F14" s="510">
        <v>-63000000</v>
      </c>
      <c r="G14" s="510">
        <v>0</v>
      </c>
      <c r="H14" s="510">
        <v>-183000000</v>
      </c>
    </row>
    <row r="15" spans="1:8" x14ac:dyDescent="0.2">
      <c r="B15" s="511" t="s">
        <v>717</v>
      </c>
      <c r="C15" s="512">
        <v>-690000000</v>
      </c>
      <c r="D15" s="512">
        <v>-89000000</v>
      </c>
      <c r="E15" s="512">
        <v>-68000000</v>
      </c>
      <c r="F15" s="512">
        <v>-161000000</v>
      </c>
      <c r="G15" s="512">
        <v>0</v>
      </c>
      <c r="H15" s="512">
        <v>-1008000000</v>
      </c>
    </row>
    <row r="16" spans="1:8" x14ac:dyDescent="0.2">
      <c r="B16" s="511" t="s">
        <v>718</v>
      </c>
      <c r="C16" s="512">
        <v>-408000000</v>
      </c>
      <c r="D16" s="512">
        <v>-85000000</v>
      </c>
      <c r="E16" s="512">
        <v>-89000000</v>
      </c>
      <c r="F16" s="512">
        <v>-97000000</v>
      </c>
      <c r="G16" s="512">
        <v>0</v>
      </c>
      <c r="H16" s="512">
        <v>-680000000</v>
      </c>
    </row>
    <row r="17" spans="2:8" x14ac:dyDescent="0.2">
      <c r="B17" s="513" t="s">
        <v>719</v>
      </c>
      <c r="C17" s="514">
        <v>0</v>
      </c>
      <c r="D17" s="514">
        <v>-28000000</v>
      </c>
      <c r="E17" s="514">
        <v>0</v>
      </c>
      <c r="F17" s="514">
        <v>0</v>
      </c>
      <c r="G17" s="514">
        <v>0</v>
      </c>
      <c r="H17" s="514">
        <v>-28000000</v>
      </c>
    </row>
    <row r="18" spans="2:8" x14ac:dyDescent="0.2">
      <c r="B18" s="513" t="s">
        <v>720</v>
      </c>
      <c r="C18" s="514">
        <v>-1290000000</v>
      </c>
      <c r="D18" s="514">
        <v>-251000000</v>
      </c>
      <c r="E18" s="514">
        <v>-126000000</v>
      </c>
      <c r="F18" s="514">
        <v>-268000000</v>
      </c>
      <c r="G18" s="514">
        <v>0</v>
      </c>
      <c r="H18" s="514">
        <v>-1935000000</v>
      </c>
    </row>
    <row r="19" spans="2:8" x14ac:dyDescent="0.2">
      <c r="B19" s="515" t="s">
        <v>721</v>
      </c>
      <c r="C19" s="516">
        <v>-2457000000</v>
      </c>
      <c r="D19" s="516">
        <v>-504000000</v>
      </c>
      <c r="E19" s="516">
        <v>-283000000</v>
      </c>
      <c r="F19" s="516">
        <v>-589000000</v>
      </c>
      <c r="G19" s="516">
        <v>0</v>
      </c>
      <c r="H19" s="516">
        <v>-3833000000</v>
      </c>
    </row>
    <row r="20" spans="2:8" x14ac:dyDescent="0.2">
      <c r="B20" s="505"/>
      <c r="C20" s="506"/>
      <c r="D20" s="506"/>
      <c r="E20" s="506"/>
      <c r="F20" s="506"/>
      <c r="G20" s="506"/>
      <c r="H20" s="506"/>
    </row>
  </sheetData>
  <mergeCells count="2">
    <mergeCell ref="B2:H2"/>
    <mergeCell ref="B12:H12"/>
  </mergeCells>
  <hyperlinks>
    <hyperlink ref="A1" location="TOC!A1" display="table of contents"/>
  </hyperlinks>
  <pageMargins left="0.75" right="0.75" top="1" bottom="1" header="0.5" footer="0.5"/>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E10"/>
  <sheetViews>
    <sheetView showGridLines="0" workbookViewId="0"/>
  </sheetViews>
  <sheetFormatPr defaultColWidth="9.140625" defaultRowHeight="12.75" x14ac:dyDescent="0.2"/>
  <cols>
    <col min="1" max="1" width="9.140625" style="1"/>
    <col min="2" max="2" width="18.85546875" style="1" bestFit="1" customWidth="1"/>
    <col min="3" max="5" width="10.7109375" style="1" customWidth="1"/>
    <col min="6" max="16384" width="9.140625" style="1"/>
  </cols>
  <sheetData>
    <row r="1" spans="1:5" ht="15" x14ac:dyDescent="0.25">
      <c r="A1" s="464" t="s">
        <v>664</v>
      </c>
    </row>
    <row r="2" spans="1:5" ht="18.95" customHeight="1" x14ac:dyDescent="0.2">
      <c r="B2" s="536" t="s">
        <v>349</v>
      </c>
      <c r="C2" s="536"/>
      <c r="D2" s="536"/>
      <c r="E2" s="536"/>
    </row>
    <row r="3" spans="1:5" ht="12.75" customHeight="1" thickBot="1" x14ac:dyDescent="0.25">
      <c r="B3" s="14" t="s">
        <v>704</v>
      </c>
      <c r="C3" s="15" t="s">
        <v>52</v>
      </c>
      <c r="D3" s="16" t="s">
        <v>53</v>
      </c>
      <c r="E3" s="16" t="s">
        <v>54</v>
      </c>
    </row>
    <row r="4" spans="1:5" ht="12.75" customHeight="1" x14ac:dyDescent="0.2">
      <c r="B4" s="5" t="s">
        <v>350</v>
      </c>
      <c r="C4" s="297">
        <v>455287153</v>
      </c>
      <c r="D4" s="298">
        <v>227567239</v>
      </c>
      <c r="E4" s="298">
        <v>198116582</v>
      </c>
    </row>
    <row r="5" spans="1:5" ht="12.75" customHeight="1" x14ac:dyDescent="0.2">
      <c r="B5" s="8" t="s">
        <v>351</v>
      </c>
      <c r="C5" s="299">
        <v>895402</v>
      </c>
      <c r="D5" s="300">
        <v>1047373</v>
      </c>
      <c r="E5" s="300">
        <v>1214305</v>
      </c>
    </row>
    <row r="6" spans="1:5" ht="12.75" customHeight="1" x14ac:dyDescent="0.2">
      <c r="B6" s="52" t="s">
        <v>140</v>
      </c>
      <c r="C6" s="301">
        <v>456182555</v>
      </c>
      <c r="D6" s="302">
        <v>228614612</v>
      </c>
      <c r="E6" s="302">
        <v>199330887</v>
      </c>
    </row>
    <row r="7" spans="1:5" ht="12.75" customHeight="1" x14ac:dyDescent="0.2">
      <c r="B7" s="303" t="s">
        <v>352</v>
      </c>
      <c r="C7" s="304"/>
      <c r="D7" s="305"/>
      <c r="E7" s="305"/>
    </row>
    <row r="8" spans="1:5" ht="12.75" customHeight="1" x14ac:dyDescent="0.2">
      <c r="B8" s="8" t="s">
        <v>353</v>
      </c>
      <c r="C8" s="299">
        <v>10021495</v>
      </c>
      <c r="D8" s="300">
        <v>10021495</v>
      </c>
      <c r="E8" s="300">
        <v>10021495</v>
      </c>
    </row>
    <row r="9" spans="1:5" ht="12.75" customHeight="1" x14ac:dyDescent="0.2">
      <c r="B9" s="8" t="s">
        <v>350</v>
      </c>
      <c r="C9" s="299">
        <v>455287153</v>
      </c>
      <c r="D9" s="300">
        <v>227567239</v>
      </c>
      <c r="E9" s="300">
        <v>198116582</v>
      </c>
    </row>
    <row r="10" spans="1:5" ht="12.75" customHeight="1" x14ac:dyDescent="0.2">
      <c r="B10" s="81" t="s">
        <v>140</v>
      </c>
      <c r="C10" s="306">
        <v>465308648</v>
      </c>
      <c r="D10" s="307">
        <v>237588734</v>
      </c>
      <c r="E10" s="307">
        <v>208138077</v>
      </c>
    </row>
  </sheetData>
  <mergeCells count="1">
    <mergeCell ref="B2:E2"/>
  </mergeCells>
  <hyperlinks>
    <hyperlink ref="A1" location="TOC!A1" display="table of contents"/>
  </hyperlinks>
  <pageMargins left="0.75" right="0.75" top="1" bottom="1" header="0.5" footer="0.5"/>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D5"/>
  <sheetViews>
    <sheetView showGridLines="0" workbookViewId="0"/>
  </sheetViews>
  <sheetFormatPr defaultColWidth="9.140625" defaultRowHeight="12.75" x14ac:dyDescent="0.2"/>
  <cols>
    <col min="1" max="1" width="9.140625" style="1"/>
    <col min="2" max="2" width="17.28515625" style="1" bestFit="1" customWidth="1"/>
    <col min="3" max="4" width="14.7109375" style="1" customWidth="1"/>
    <col min="5" max="16384" width="9.140625" style="1"/>
  </cols>
  <sheetData>
    <row r="1" spans="1:4" ht="15" x14ac:dyDescent="0.25">
      <c r="A1" s="464" t="s">
        <v>664</v>
      </c>
    </row>
    <row r="2" spans="1:4" ht="15" x14ac:dyDescent="0.2">
      <c r="B2" s="536" t="s">
        <v>354</v>
      </c>
      <c r="C2" s="536"/>
      <c r="D2" s="536"/>
    </row>
    <row r="3" spans="1:4" ht="12.75" customHeight="1" thickBot="1" x14ac:dyDescent="0.25">
      <c r="B3" s="2" t="s">
        <v>51</v>
      </c>
      <c r="C3" s="3" t="s">
        <v>52</v>
      </c>
      <c r="D3" s="4" t="s">
        <v>53</v>
      </c>
    </row>
    <row r="4" spans="1:4" ht="12.75" customHeight="1" x14ac:dyDescent="0.2">
      <c r="B4" s="5" t="s">
        <v>698</v>
      </c>
      <c r="C4" s="308">
        <v>5099.4968139197999</v>
      </c>
      <c r="D4" s="309">
        <v>4039</v>
      </c>
    </row>
    <row r="5" spans="1:4" ht="12.75" customHeight="1" x14ac:dyDescent="0.2">
      <c r="B5" s="87" t="s">
        <v>355</v>
      </c>
      <c r="C5" s="310">
        <v>5099.4968139197999</v>
      </c>
      <c r="D5" s="311">
        <v>3920</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dimension ref="A1:C9"/>
  <sheetViews>
    <sheetView showGridLines="0" workbookViewId="0"/>
  </sheetViews>
  <sheetFormatPr defaultColWidth="9.140625" defaultRowHeight="12.75" x14ac:dyDescent="0.2"/>
  <cols>
    <col min="1" max="1" width="9.140625" style="1"/>
    <col min="2" max="2" width="24" style="1" bestFit="1" customWidth="1"/>
    <col min="3" max="3" width="14.7109375" style="1" customWidth="1"/>
    <col min="4" max="16384" width="9.140625" style="1"/>
  </cols>
  <sheetData>
    <row r="1" spans="1:3" ht="15" x14ac:dyDescent="0.25">
      <c r="A1" s="464" t="s">
        <v>664</v>
      </c>
    </row>
    <row r="2" spans="1:3" ht="18.95" customHeight="1" x14ac:dyDescent="0.2">
      <c r="B2" s="536" t="s">
        <v>356</v>
      </c>
      <c r="C2" s="536"/>
    </row>
    <row r="3" spans="1:3" ht="12.75" customHeight="1" thickBot="1" x14ac:dyDescent="0.25">
      <c r="B3" s="2" t="s">
        <v>51</v>
      </c>
      <c r="C3" s="4" t="s">
        <v>52</v>
      </c>
    </row>
    <row r="4" spans="1:3" ht="12.75" customHeight="1" x14ac:dyDescent="0.2">
      <c r="B4" s="312" t="s">
        <v>357</v>
      </c>
      <c r="C4" s="313">
        <v>65.941465672301703</v>
      </c>
    </row>
    <row r="5" spans="1:3" ht="12.75" customHeight="1" x14ac:dyDescent="0.2">
      <c r="B5" s="64" t="s">
        <v>358</v>
      </c>
      <c r="C5" s="314">
        <v>123.387487852059</v>
      </c>
    </row>
    <row r="6" spans="1:3" ht="12.75" customHeight="1" x14ac:dyDescent="0.2">
      <c r="B6" s="48" t="s">
        <v>359</v>
      </c>
      <c r="C6" s="315">
        <v>-33.692892976654903</v>
      </c>
    </row>
    <row r="7" spans="1:3" ht="12.75" customHeight="1" x14ac:dyDescent="0.2">
      <c r="B7" s="48" t="s">
        <v>360</v>
      </c>
      <c r="C7" s="315">
        <v>2.544182835</v>
      </c>
    </row>
    <row r="8" spans="1:3" ht="12.75" customHeight="1" x14ac:dyDescent="0.2">
      <c r="B8" s="48" t="s">
        <v>361</v>
      </c>
      <c r="C8" s="316" t="s">
        <v>149</v>
      </c>
    </row>
    <row r="9" spans="1:3" ht="12.75" customHeight="1" x14ac:dyDescent="0.2">
      <c r="B9" s="48" t="s">
        <v>362</v>
      </c>
      <c r="C9" s="315">
        <v>-26.297312038102099</v>
      </c>
    </row>
  </sheetData>
  <mergeCells count="1">
    <mergeCell ref="B2:C2"/>
  </mergeCells>
  <hyperlinks>
    <hyperlink ref="A1" location="TOC!A1" display="table of contents"/>
  </hyperlinks>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F10"/>
  <sheetViews>
    <sheetView showGridLines="0" workbookViewId="0"/>
  </sheetViews>
  <sheetFormatPr defaultColWidth="9.140625" defaultRowHeight="12.75" x14ac:dyDescent="0.2"/>
  <cols>
    <col min="1" max="1" width="9.140625" style="1"/>
    <col min="2" max="2" width="32" style="1" bestFit="1" customWidth="1"/>
    <col min="3" max="6" width="10.7109375" style="1" customWidth="1"/>
    <col min="7" max="16384" width="9.140625" style="1"/>
  </cols>
  <sheetData>
    <row r="1" spans="1:6" ht="15" x14ac:dyDescent="0.25">
      <c r="A1" s="464" t="s">
        <v>664</v>
      </c>
    </row>
    <row r="2" spans="1:6" ht="18.95" customHeight="1" x14ac:dyDescent="0.2">
      <c r="B2" s="539" t="s">
        <v>63</v>
      </c>
      <c r="C2" s="539"/>
      <c r="D2" s="539"/>
      <c r="E2" s="539"/>
      <c r="F2" s="539"/>
    </row>
    <row r="3" spans="1:6" ht="25.5" customHeight="1" thickBot="1" x14ac:dyDescent="0.25">
      <c r="B3" s="14" t="s">
        <v>51</v>
      </c>
      <c r="C3" s="15" t="s">
        <v>52</v>
      </c>
      <c r="D3" s="16" t="s">
        <v>64</v>
      </c>
      <c r="E3" s="16" t="s">
        <v>65</v>
      </c>
      <c r="F3" s="16" t="s">
        <v>66</v>
      </c>
    </row>
    <row r="4" spans="1:6" ht="12.75" customHeight="1" x14ac:dyDescent="0.2">
      <c r="B4" s="17" t="s">
        <v>67</v>
      </c>
      <c r="C4" s="18">
        <v>267252725</v>
      </c>
      <c r="D4" s="19">
        <v>295541007</v>
      </c>
      <c r="E4" s="19" t="s">
        <v>68</v>
      </c>
      <c r="F4" s="19" t="s">
        <v>68</v>
      </c>
    </row>
    <row r="5" spans="1:6" ht="12.75" customHeight="1" x14ac:dyDescent="0.2">
      <c r="B5" s="20" t="s">
        <v>69</v>
      </c>
      <c r="C5" s="21">
        <v>79020718</v>
      </c>
      <c r="D5" s="22">
        <v>99024305</v>
      </c>
      <c r="E5" s="22" t="s">
        <v>57</v>
      </c>
      <c r="F5" s="22" t="s">
        <v>57</v>
      </c>
    </row>
    <row r="6" spans="1:6" ht="12.75" customHeight="1" x14ac:dyDescent="0.2">
      <c r="B6" s="23" t="s">
        <v>70</v>
      </c>
      <c r="C6" s="24">
        <v>120480300</v>
      </c>
      <c r="D6" s="25">
        <v>120159487</v>
      </c>
      <c r="E6" s="25" t="s">
        <v>57</v>
      </c>
      <c r="F6" s="25" t="s">
        <v>57</v>
      </c>
    </row>
    <row r="7" spans="1:6" ht="12.75" customHeight="1" x14ac:dyDescent="0.2">
      <c r="B7" s="23" t="s">
        <v>71</v>
      </c>
      <c r="C7" s="24">
        <v>67751703</v>
      </c>
      <c r="D7" s="25">
        <v>76357213</v>
      </c>
      <c r="E7" s="25" t="s">
        <v>57</v>
      </c>
      <c r="F7" s="25" t="s">
        <v>57</v>
      </c>
    </row>
    <row r="8" spans="1:6" ht="12.75" customHeight="1" x14ac:dyDescent="0.2">
      <c r="B8" s="26" t="s">
        <v>72</v>
      </c>
      <c r="C8" s="27">
        <v>833979173.45000005</v>
      </c>
      <c r="D8" s="28">
        <v>776202165.38</v>
      </c>
      <c r="E8" s="28">
        <v>763925368.55999994</v>
      </c>
      <c r="F8" s="28">
        <v>812403395.34000003</v>
      </c>
    </row>
    <row r="9" spans="1:6" ht="12.75" customHeight="1" x14ac:dyDescent="0.2">
      <c r="B9" s="20" t="s">
        <v>73</v>
      </c>
      <c r="C9" s="21">
        <v>684303078</v>
      </c>
      <c r="D9" s="22">
        <v>627932861</v>
      </c>
      <c r="E9" s="22">
        <v>614117019</v>
      </c>
      <c r="F9" s="22">
        <v>642477636</v>
      </c>
    </row>
    <row r="10" spans="1:6" ht="12.75" customHeight="1" x14ac:dyDescent="0.2">
      <c r="B10" s="8" t="s">
        <v>74</v>
      </c>
      <c r="C10" s="9">
        <v>149676094</v>
      </c>
      <c r="D10" s="10">
        <v>148269303.97</v>
      </c>
      <c r="E10" s="10">
        <v>149808349</v>
      </c>
      <c r="F10" s="10">
        <v>169925758</v>
      </c>
    </row>
  </sheetData>
  <mergeCells count="1">
    <mergeCell ref="B2:F2"/>
  </mergeCells>
  <hyperlinks>
    <hyperlink ref="A1" location="TOC!A1" display="table of contents"/>
  </hyperlinks>
  <pageMargins left="0.75" right="0.75" top="1" bottom="1" header="0.5" footer="0.5"/>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I20"/>
  <sheetViews>
    <sheetView showGridLines="0" workbookViewId="0"/>
  </sheetViews>
  <sheetFormatPr defaultColWidth="9.140625" defaultRowHeight="12.75" x14ac:dyDescent="0.2"/>
  <cols>
    <col min="1" max="1" width="9.140625" style="1"/>
    <col min="2" max="2" width="25.85546875" style="1" bestFit="1" customWidth="1"/>
    <col min="3" max="5" width="8.7109375" style="1" customWidth="1"/>
    <col min="6" max="6" width="11.28515625" style="1" customWidth="1"/>
    <col min="7" max="7" width="8.7109375" style="1" customWidth="1"/>
    <col min="8" max="8" width="11" style="1" customWidth="1"/>
    <col min="9" max="9" width="8.7109375" style="1" customWidth="1"/>
    <col min="10" max="16384" width="9.140625" style="1"/>
  </cols>
  <sheetData>
    <row r="1" spans="1:9" ht="15" x14ac:dyDescent="0.25">
      <c r="A1" s="464" t="s">
        <v>664</v>
      </c>
    </row>
    <row r="2" spans="1:9" ht="18.95" customHeight="1" x14ac:dyDescent="0.2">
      <c r="B2" s="540" t="s">
        <v>363</v>
      </c>
      <c r="C2" s="540"/>
      <c r="D2" s="540"/>
      <c r="E2" s="540"/>
      <c r="F2" s="540"/>
      <c r="G2" s="540"/>
      <c r="H2" s="540"/>
      <c r="I2" s="540"/>
    </row>
    <row r="3" spans="1:9" ht="38.25" customHeight="1" thickBot="1" x14ac:dyDescent="0.25">
      <c r="B3" s="14" t="s">
        <v>51</v>
      </c>
      <c r="C3" s="16" t="s">
        <v>129</v>
      </c>
      <c r="D3" s="16" t="s">
        <v>130</v>
      </c>
      <c r="E3" s="16" t="s">
        <v>252</v>
      </c>
      <c r="F3" s="16" t="s">
        <v>364</v>
      </c>
      <c r="G3" s="16" t="s">
        <v>365</v>
      </c>
      <c r="H3" s="16" t="s">
        <v>366</v>
      </c>
      <c r="I3" s="16" t="s">
        <v>131</v>
      </c>
    </row>
    <row r="4" spans="1:9" ht="12.75" customHeight="1" x14ac:dyDescent="0.2">
      <c r="B4" s="44" t="s">
        <v>367</v>
      </c>
      <c r="C4" s="228">
        <v>60313486.490000002</v>
      </c>
      <c r="D4" s="228">
        <v>24496740.34</v>
      </c>
      <c r="E4" s="228">
        <v>0</v>
      </c>
      <c r="F4" s="228">
        <v>8750000</v>
      </c>
      <c r="G4" s="228">
        <v>262713802.28</v>
      </c>
      <c r="H4" s="228">
        <v>0</v>
      </c>
      <c r="I4" s="228">
        <v>356274029.11000001</v>
      </c>
    </row>
    <row r="5" spans="1:9" ht="12.75" customHeight="1" x14ac:dyDescent="0.2">
      <c r="B5" s="48" t="s">
        <v>90</v>
      </c>
      <c r="C5" s="138">
        <v>39648663.539999902</v>
      </c>
      <c r="D5" s="138">
        <v>0</v>
      </c>
      <c r="E5" s="138">
        <v>0</v>
      </c>
      <c r="F5" s="138">
        <v>1844254</v>
      </c>
      <c r="G5" s="138">
        <v>1589712.76999935</v>
      </c>
      <c r="H5" s="138">
        <v>0</v>
      </c>
      <c r="I5" s="138">
        <v>43082630.310000397</v>
      </c>
    </row>
    <row r="6" spans="1:9" ht="12.75" customHeight="1" x14ac:dyDescent="0.2">
      <c r="B6" s="48" t="s">
        <v>368</v>
      </c>
      <c r="C6" s="138">
        <v>62088728218.870003</v>
      </c>
      <c r="D6" s="138">
        <v>2389422888.6100001</v>
      </c>
      <c r="E6" s="138">
        <v>5048462934.0500002</v>
      </c>
      <c r="F6" s="138">
        <v>-1281034.49</v>
      </c>
      <c r="G6" s="138">
        <v>2571735214</v>
      </c>
      <c r="H6" s="138">
        <v>-1340839734.76</v>
      </c>
      <c r="I6" s="138">
        <v>70756228486.279999</v>
      </c>
    </row>
    <row r="7" spans="1:9" ht="12.75" customHeight="1" x14ac:dyDescent="0.2">
      <c r="B7" s="48" t="s">
        <v>99</v>
      </c>
      <c r="C7" s="138">
        <v>392933265.00999999</v>
      </c>
      <c r="D7" s="138">
        <v>173402806.99000001</v>
      </c>
      <c r="E7" s="138">
        <v>0</v>
      </c>
      <c r="F7" s="138">
        <v>0</v>
      </c>
      <c r="G7" s="138">
        <v>0</v>
      </c>
      <c r="H7" s="138">
        <v>0</v>
      </c>
      <c r="I7" s="138">
        <v>566336072</v>
      </c>
    </row>
    <row r="8" spans="1:9" ht="12.75" customHeight="1" x14ac:dyDescent="0.2">
      <c r="B8" s="48" t="s">
        <v>104</v>
      </c>
      <c r="C8" s="138">
        <v>115313201.77</v>
      </c>
      <c r="D8" s="138">
        <v>0</v>
      </c>
      <c r="E8" s="138">
        <v>0</v>
      </c>
      <c r="F8" s="138">
        <v>0</v>
      </c>
      <c r="G8" s="138">
        <v>0</v>
      </c>
      <c r="H8" s="138">
        <v>0</v>
      </c>
      <c r="I8" s="138">
        <v>115313201.77</v>
      </c>
    </row>
    <row r="9" spans="1:9" ht="12.75" customHeight="1" x14ac:dyDescent="0.2">
      <c r="B9" s="48" t="s">
        <v>369</v>
      </c>
      <c r="C9" s="138">
        <v>6727055403.7299995</v>
      </c>
      <c r="D9" s="138">
        <v>477869393.35000002</v>
      </c>
      <c r="E9" s="138">
        <v>546858174.38999999</v>
      </c>
      <c r="F9" s="138">
        <v>39498461.020000003</v>
      </c>
      <c r="G9" s="138">
        <v>4597053805.1800003</v>
      </c>
      <c r="H9" s="138">
        <v>-3930551384.8800001</v>
      </c>
      <c r="I9" s="138">
        <v>8457783852.79</v>
      </c>
    </row>
    <row r="10" spans="1:9" ht="12.75" customHeight="1" x14ac:dyDescent="0.2">
      <c r="B10" s="52" t="s">
        <v>105</v>
      </c>
      <c r="C10" s="317">
        <v>69423992239.410004</v>
      </c>
      <c r="D10" s="317">
        <v>3065191829.29</v>
      </c>
      <c r="E10" s="317">
        <v>5595321108.4399996</v>
      </c>
      <c r="F10" s="317">
        <v>48811680.530000001</v>
      </c>
      <c r="G10" s="317">
        <v>7433092534.2299995</v>
      </c>
      <c r="H10" s="317">
        <v>-5271391119.6400003</v>
      </c>
      <c r="I10" s="317">
        <v>80295018272.259995</v>
      </c>
    </row>
    <row r="11" spans="1:9" ht="12.75" customHeight="1" x14ac:dyDescent="0.2">
      <c r="B11" s="196" t="s">
        <v>108</v>
      </c>
      <c r="C11" s="257">
        <v>-3287005488.5300002</v>
      </c>
      <c r="D11" s="257">
        <v>-415752084.44999999</v>
      </c>
      <c r="E11" s="257">
        <v>-195273049.43000001</v>
      </c>
      <c r="F11" s="257">
        <v>-27559040.370000001</v>
      </c>
      <c r="G11" s="257">
        <v>-70180083.4200003</v>
      </c>
      <c r="H11" s="257">
        <v>0</v>
      </c>
      <c r="I11" s="257">
        <v>-3995769746.1999998</v>
      </c>
    </row>
    <row r="12" spans="1:9" ht="12.75" customHeight="1" x14ac:dyDescent="0.2">
      <c r="B12" s="64" t="s">
        <v>109</v>
      </c>
      <c r="C12" s="259">
        <v>-46987804565.629997</v>
      </c>
      <c r="D12" s="259">
        <v>-2237574289.4400001</v>
      </c>
      <c r="E12" s="259">
        <v>0</v>
      </c>
      <c r="F12" s="259">
        <v>0</v>
      </c>
      <c r="G12" s="259">
        <v>0</v>
      </c>
      <c r="H12" s="259">
        <v>0</v>
      </c>
      <c r="I12" s="259">
        <v>-49225378855.07</v>
      </c>
    </row>
    <row r="13" spans="1:9" ht="12.75" customHeight="1" x14ac:dyDescent="0.2">
      <c r="B13" s="48" t="s">
        <v>370</v>
      </c>
      <c r="C13" s="261">
        <v>-6824784799.3900003</v>
      </c>
      <c r="D13" s="261">
        <v>0</v>
      </c>
      <c r="E13" s="261">
        <v>0</v>
      </c>
      <c r="F13" s="261">
        <v>0</v>
      </c>
      <c r="G13" s="261">
        <v>0</v>
      </c>
      <c r="H13" s="261">
        <v>0</v>
      </c>
      <c r="I13" s="261">
        <v>-6824784799.3900003</v>
      </c>
    </row>
    <row r="14" spans="1:9" ht="12.75" customHeight="1" x14ac:dyDescent="0.2">
      <c r="B14" s="68" t="s">
        <v>371</v>
      </c>
      <c r="C14" s="107">
        <v>-967965510.16999996</v>
      </c>
      <c r="D14" s="107">
        <v>-130000000</v>
      </c>
      <c r="E14" s="107">
        <v>-1733571408.8800001</v>
      </c>
      <c r="F14" s="107">
        <v>0</v>
      </c>
      <c r="G14" s="107">
        <v>-2992086328.3800001</v>
      </c>
      <c r="H14" s="107">
        <v>1127471174.6800001</v>
      </c>
      <c r="I14" s="107">
        <v>-4696152072.75</v>
      </c>
    </row>
    <row r="15" spans="1:9" ht="12.75" customHeight="1" x14ac:dyDescent="0.2">
      <c r="B15" s="48" t="s">
        <v>120</v>
      </c>
      <c r="C15" s="98">
        <v>-11356431875.65</v>
      </c>
      <c r="D15" s="98">
        <v>-281865455.38</v>
      </c>
      <c r="E15" s="98">
        <v>-3666476650.6300001</v>
      </c>
      <c r="F15" s="98">
        <v>-21252640.149999999</v>
      </c>
      <c r="G15" s="98">
        <v>-4370826122.4300003</v>
      </c>
      <c r="H15" s="98">
        <v>4143919944.96</v>
      </c>
      <c r="I15" s="98">
        <v>-15552932799.280001</v>
      </c>
    </row>
    <row r="16" spans="1:9" ht="12.75" customHeight="1" x14ac:dyDescent="0.2">
      <c r="B16" s="60" t="s">
        <v>121</v>
      </c>
      <c r="C16" s="109">
        <v>-66136986750.839996</v>
      </c>
      <c r="D16" s="109">
        <v>-2649439744.8200002</v>
      </c>
      <c r="E16" s="109">
        <v>-5400048059.5100002</v>
      </c>
      <c r="F16" s="109">
        <v>-21252640.149999999</v>
      </c>
      <c r="G16" s="109">
        <v>-7362912450.8100004</v>
      </c>
      <c r="H16" s="109">
        <v>5271391119.6400003</v>
      </c>
      <c r="I16" s="109">
        <v>-76299248526.490005</v>
      </c>
    </row>
    <row r="17" spans="2:9" ht="25.5" customHeight="1" x14ac:dyDescent="0.2">
      <c r="B17" s="144" t="s">
        <v>122</v>
      </c>
      <c r="C17" s="318">
        <v>-69423992239.369995</v>
      </c>
      <c r="D17" s="318">
        <v>-3065191829.27</v>
      </c>
      <c r="E17" s="318">
        <v>-5595321108.9399996</v>
      </c>
      <c r="F17" s="318">
        <v>-48811680.520000003</v>
      </c>
      <c r="G17" s="318">
        <v>-7433092534.2299995</v>
      </c>
      <c r="H17" s="318">
        <v>5271391119.6400003</v>
      </c>
      <c r="I17" s="318">
        <v>-80295018272.690002</v>
      </c>
    </row>
    <row r="18" spans="2:9" ht="12.75" customHeight="1" x14ac:dyDescent="0.2">
      <c r="B18" s="56" t="s">
        <v>88</v>
      </c>
      <c r="C18" s="319">
        <v>0</v>
      </c>
      <c r="D18" s="319">
        <v>0</v>
      </c>
      <c r="E18" s="319">
        <v>0</v>
      </c>
      <c r="F18" s="319">
        <v>0</v>
      </c>
      <c r="G18" s="319">
        <v>4574532.92</v>
      </c>
      <c r="H18" s="319">
        <v>0</v>
      </c>
      <c r="I18" s="319">
        <v>4574532.92</v>
      </c>
    </row>
    <row r="19" spans="2:9" ht="12.75" customHeight="1" x14ac:dyDescent="0.2">
      <c r="B19" s="68" t="s">
        <v>367</v>
      </c>
      <c r="C19" s="320">
        <v>1495461.7</v>
      </c>
      <c r="D19" s="320">
        <v>0</v>
      </c>
      <c r="E19" s="320">
        <v>0</v>
      </c>
      <c r="F19" s="320">
        <v>0</v>
      </c>
      <c r="G19" s="320">
        <v>1917768.08</v>
      </c>
      <c r="H19" s="320">
        <v>0</v>
      </c>
      <c r="I19" s="320">
        <v>3413229.78</v>
      </c>
    </row>
    <row r="20" spans="2:9" ht="12.75" customHeight="1" x14ac:dyDescent="0.2">
      <c r="B20" s="60" t="s">
        <v>372</v>
      </c>
      <c r="C20" s="230">
        <v>1495461.7</v>
      </c>
      <c r="D20" s="230">
        <v>0</v>
      </c>
      <c r="E20" s="230">
        <v>0</v>
      </c>
      <c r="F20" s="230">
        <v>0</v>
      </c>
      <c r="G20" s="230">
        <v>6492301</v>
      </c>
      <c r="H20" s="230">
        <v>0</v>
      </c>
      <c r="I20" s="230">
        <v>7987762.7000000002</v>
      </c>
    </row>
  </sheetData>
  <mergeCells count="1">
    <mergeCell ref="B2:I2"/>
  </mergeCells>
  <hyperlinks>
    <hyperlink ref="A1" location="TOC!A1" display="table of contents"/>
  </hyperlinks>
  <pageMargins left="0.75" right="0.75" top="1" bottom="1" header="0.5" footer="0.5"/>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I20"/>
  <sheetViews>
    <sheetView showGridLines="0" workbookViewId="0"/>
  </sheetViews>
  <sheetFormatPr defaultColWidth="9.140625" defaultRowHeight="12.75" x14ac:dyDescent="0.2"/>
  <cols>
    <col min="1" max="1" width="9.140625" style="1"/>
    <col min="2" max="2" width="25.85546875" style="1" bestFit="1" customWidth="1"/>
    <col min="3" max="3" width="8.7109375" style="1" customWidth="1"/>
    <col min="4" max="5" width="8.5703125" style="1" customWidth="1"/>
    <col min="6" max="6" width="12.5703125" style="1" customWidth="1"/>
    <col min="7" max="7" width="8.7109375" style="1" customWidth="1"/>
    <col min="8" max="8" width="11" style="1" customWidth="1"/>
    <col min="9" max="9" width="8.7109375" style="1" customWidth="1"/>
    <col min="10" max="16384" width="9.140625" style="1"/>
  </cols>
  <sheetData>
    <row r="1" spans="1:9" ht="15" x14ac:dyDescent="0.25">
      <c r="A1" s="464" t="s">
        <v>664</v>
      </c>
    </row>
    <row r="2" spans="1:9" ht="18.95" customHeight="1" x14ac:dyDescent="0.2">
      <c r="B2" s="540" t="s">
        <v>373</v>
      </c>
      <c r="C2" s="540"/>
      <c r="D2" s="540"/>
      <c r="E2" s="540"/>
      <c r="F2" s="540"/>
      <c r="G2" s="540"/>
      <c r="H2" s="540"/>
      <c r="I2" s="540"/>
    </row>
    <row r="3" spans="1:9" ht="39" customHeight="1" thickBot="1" x14ac:dyDescent="0.25">
      <c r="B3" s="14" t="s">
        <v>51</v>
      </c>
      <c r="C3" s="16" t="s">
        <v>129</v>
      </c>
      <c r="D3" s="16" t="s">
        <v>130</v>
      </c>
      <c r="E3" s="16" t="s">
        <v>374</v>
      </c>
      <c r="F3" s="16" t="s">
        <v>364</v>
      </c>
      <c r="G3" s="16" t="s">
        <v>254</v>
      </c>
      <c r="H3" s="16" t="s">
        <v>366</v>
      </c>
      <c r="I3" s="16" t="s">
        <v>131</v>
      </c>
    </row>
    <row r="4" spans="1:9" ht="12.75" customHeight="1" x14ac:dyDescent="0.2">
      <c r="B4" s="44" t="s">
        <v>367</v>
      </c>
      <c r="C4" s="321">
        <v>63286358.729999997</v>
      </c>
      <c r="D4" s="321">
        <v>25146740.32</v>
      </c>
      <c r="E4" s="321">
        <v>0</v>
      </c>
      <c r="F4" s="321">
        <v>10000000</v>
      </c>
      <c r="G4" s="321">
        <v>261672971.91</v>
      </c>
      <c r="H4" s="321">
        <v>0</v>
      </c>
      <c r="I4" s="321">
        <v>360106070.95999998</v>
      </c>
    </row>
    <row r="5" spans="1:9" ht="12.75" customHeight="1" x14ac:dyDescent="0.2">
      <c r="B5" s="48" t="s">
        <v>90</v>
      </c>
      <c r="C5" s="138">
        <v>194805047.75999999</v>
      </c>
      <c r="D5" s="138">
        <v>5359385.1299999896</v>
      </c>
      <c r="E5" s="138">
        <v>0</v>
      </c>
      <c r="F5" s="138" t="s">
        <v>149</v>
      </c>
      <c r="G5" s="138">
        <v>78434230.390000403</v>
      </c>
      <c r="H5" s="138">
        <v>0</v>
      </c>
      <c r="I5" s="138">
        <v>278864481.780002</v>
      </c>
    </row>
    <row r="6" spans="1:9" ht="12.75" customHeight="1" x14ac:dyDescent="0.2">
      <c r="B6" s="48" t="s">
        <v>368</v>
      </c>
      <c r="C6" s="138">
        <v>58816749414.349998</v>
      </c>
      <c r="D6" s="138">
        <v>2357798496.52</v>
      </c>
      <c r="E6" s="138">
        <v>4854327887.71</v>
      </c>
      <c r="F6" s="138">
        <v>22352695.289999999</v>
      </c>
      <c r="G6" s="138">
        <v>2645996173.1999998</v>
      </c>
      <c r="H6" s="138">
        <v>-2622015709.8400002</v>
      </c>
      <c r="I6" s="138">
        <v>66075208957.230003</v>
      </c>
    </row>
    <row r="7" spans="1:9" ht="12.75" customHeight="1" x14ac:dyDescent="0.2">
      <c r="B7" s="48" t="s">
        <v>99</v>
      </c>
      <c r="C7" s="138">
        <v>392200228.44</v>
      </c>
      <c r="D7" s="138">
        <v>169851159.13999999</v>
      </c>
      <c r="E7" s="138">
        <v>0</v>
      </c>
      <c r="F7" s="138">
        <v>0</v>
      </c>
      <c r="G7" s="138">
        <v>0</v>
      </c>
      <c r="H7" s="138">
        <v>0</v>
      </c>
      <c r="I7" s="138">
        <v>562051387.58000004</v>
      </c>
    </row>
    <row r="8" spans="1:9" ht="12.75" customHeight="1" x14ac:dyDescent="0.2">
      <c r="B8" s="48" t="s">
        <v>375</v>
      </c>
      <c r="C8" s="138">
        <v>0</v>
      </c>
      <c r="D8" s="138">
        <v>0</v>
      </c>
      <c r="E8" s="138">
        <v>0</v>
      </c>
      <c r="F8" s="138">
        <v>0</v>
      </c>
      <c r="G8" s="138">
        <v>29233000</v>
      </c>
      <c r="H8" s="138">
        <v>0</v>
      </c>
      <c r="I8" s="138">
        <v>29233000</v>
      </c>
    </row>
    <row r="9" spans="1:9" ht="12.75" customHeight="1" x14ac:dyDescent="0.2">
      <c r="B9" s="48" t="s">
        <v>369</v>
      </c>
      <c r="C9" s="138">
        <v>4197816482.1900001</v>
      </c>
      <c r="D9" s="138">
        <v>504965289.19</v>
      </c>
      <c r="E9" s="138">
        <v>784989460.23000002</v>
      </c>
      <c r="F9" s="138">
        <v>47797095.750000097</v>
      </c>
      <c r="G9" s="138">
        <v>4473517829.4799995</v>
      </c>
      <c r="H9" s="138">
        <v>-3846394295.3499999</v>
      </c>
      <c r="I9" s="138">
        <v>6162691861.4899998</v>
      </c>
    </row>
    <row r="10" spans="1:9" ht="12.75" customHeight="1" x14ac:dyDescent="0.2">
      <c r="B10" s="52" t="s">
        <v>105</v>
      </c>
      <c r="C10" s="317">
        <v>63664857531.470001</v>
      </c>
      <c r="D10" s="317">
        <v>3063121070.3000002</v>
      </c>
      <c r="E10" s="317">
        <v>5639317347.9399996</v>
      </c>
      <c r="F10" s="317">
        <v>80415609.540000096</v>
      </c>
      <c r="G10" s="317">
        <v>7488854204.9799995</v>
      </c>
      <c r="H10" s="317">
        <v>-6468410005.1899996</v>
      </c>
      <c r="I10" s="317">
        <v>73468155759.039993</v>
      </c>
    </row>
    <row r="11" spans="1:9" ht="12.75" customHeight="1" x14ac:dyDescent="0.2">
      <c r="B11" s="196" t="s">
        <v>108</v>
      </c>
      <c r="C11" s="257">
        <v>-2706576217</v>
      </c>
      <c r="D11" s="257">
        <v>-529807672.36000001</v>
      </c>
      <c r="E11" s="257">
        <v>-192333511.06</v>
      </c>
      <c r="F11" s="257">
        <v>-59537945.700000003</v>
      </c>
      <c r="G11" s="257">
        <v>665636789.32999897</v>
      </c>
      <c r="H11" s="257">
        <v>0</v>
      </c>
      <c r="I11" s="257">
        <v>-2822618556.79</v>
      </c>
    </row>
    <row r="12" spans="1:9" ht="12.75" customHeight="1" x14ac:dyDescent="0.2">
      <c r="B12" s="64" t="s">
        <v>109</v>
      </c>
      <c r="C12" s="259">
        <v>-43749643849.620003</v>
      </c>
      <c r="D12" s="259">
        <v>-2040259150.6800001</v>
      </c>
      <c r="E12" s="259">
        <v>0</v>
      </c>
      <c r="F12" s="259">
        <v>0</v>
      </c>
      <c r="G12" s="259">
        <v>0</v>
      </c>
      <c r="H12" s="259">
        <v>0</v>
      </c>
      <c r="I12" s="259">
        <v>-45789903000.300003</v>
      </c>
    </row>
    <row r="13" spans="1:9" ht="12.75" customHeight="1" x14ac:dyDescent="0.2">
      <c r="B13" s="48" t="s">
        <v>370</v>
      </c>
      <c r="C13" s="261">
        <v>-6304487719.7399998</v>
      </c>
      <c r="D13" s="261">
        <v>0</v>
      </c>
      <c r="E13" s="261">
        <v>0</v>
      </c>
      <c r="F13" s="261">
        <v>0</v>
      </c>
      <c r="G13" s="261">
        <v>0</v>
      </c>
      <c r="H13" s="261">
        <v>0</v>
      </c>
      <c r="I13" s="261">
        <v>-6304487719.7399998</v>
      </c>
    </row>
    <row r="14" spans="1:9" ht="12.75" customHeight="1" x14ac:dyDescent="0.2">
      <c r="B14" s="68" t="s">
        <v>371</v>
      </c>
      <c r="C14" s="107">
        <v>-965539961.32000005</v>
      </c>
      <c r="D14" s="107">
        <v>-130000000</v>
      </c>
      <c r="E14" s="107">
        <v>-1308436939.6500001</v>
      </c>
      <c r="F14" s="107">
        <v>0</v>
      </c>
      <c r="G14" s="107">
        <v>-3052104925.9299998</v>
      </c>
      <c r="H14" s="107">
        <v>1139894422.03</v>
      </c>
      <c r="I14" s="107">
        <v>-4316187404.8699999</v>
      </c>
    </row>
    <row r="15" spans="1:9" ht="12.75" customHeight="1" x14ac:dyDescent="0.2">
      <c r="B15" s="48" t="s">
        <v>120</v>
      </c>
      <c r="C15" s="98">
        <v>-9938609783.7800007</v>
      </c>
      <c r="D15" s="98">
        <v>-363054247.25</v>
      </c>
      <c r="E15" s="98">
        <v>-4138546897.2399998</v>
      </c>
      <c r="F15" s="98">
        <v>-20877663.830000099</v>
      </c>
      <c r="G15" s="98">
        <v>-5102386068.3800001</v>
      </c>
      <c r="H15" s="98">
        <v>5328515583.1599998</v>
      </c>
      <c r="I15" s="98">
        <v>-14234959077.32</v>
      </c>
    </row>
    <row r="16" spans="1:9" ht="12.75" customHeight="1" x14ac:dyDescent="0.2">
      <c r="B16" s="60" t="s">
        <v>121</v>
      </c>
      <c r="C16" s="109">
        <v>-60958281314.459999</v>
      </c>
      <c r="D16" s="109">
        <v>-2533313397.9299998</v>
      </c>
      <c r="E16" s="109">
        <v>-5446983836.8900003</v>
      </c>
      <c r="F16" s="109">
        <v>-20877663.830000099</v>
      </c>
      <c r="G16" s="109">
        <v>-8154490994.3100004</v>
      </c>
      <c r="H16" s="109">
        <v>6468410005.1899996</v>
      </c>
      <c r="I16" s="109">
        <v>-70645537202.229996</v>
      </c>
    </row>
    <row r="17" spans="2:9" ht="25.5" customHeight="1" x14ac:dyDescent="0.2">
      <c r="B17" s="144" t="s">
        <v>122</v>
      </c>
      <c r="C17" s="318">
        <v>-63664857531.459999</v>
      </c>
      <c r="D17" s="318">
        <v>-3063121070.29</v>
      </c>
      <c r="E17" s="318">
        <v>-5639317347.9499998</v>
      </c>
      <c r="F17" s="318">
        <v>-80415609.530000106</v>
      </c>
      <c r="G17" s="318">
        <v>-7488854204.9799995</v>
      </c>
      <c r="H17" s="318">
        <v>6468410005.1899996</v>
      </c>
      <c r="I17" s="318">
        <v>-73468155759.020004</v>
      </c>
    </row>
    <row r="18" spans="2:9" ht="12.75" customHeight="1" x14ac:dyDescent="0.2">
      <c r="B18" s="56" t="s">
        <v>88</v>
      </c>
      <c r="C18" s="322">
        <v>1725603.61</v>
      </c>
      <c r="D18" s="322">
        <v>0</v>
      </c>
      <c r="E18" s="322">
        <v>0</v>
      </c>
      <c r="F18" s="322">
        <v>0</v>
      </c>
      <c r="G18" s="322">
        <v>7090633.71</v>
      </c>
      <c r="H18" s="322">
        <v>0</v>
      </c>
      <c r="I18" s="322">
        <v>8816237.3200000003</v>
      </c>
    </row>
    <row r="19" spans="2:9" ht="12.75" customHeight="1" x14ac:dyDescent="0.2">
      <c r="B19" s="68" t="s">
        <v>367</v>
      </c>
      <c r="C19" s="323">
        <v>817670.56</v>
      </c>
      <c r="D19" s="323">
        <v>0</v>
      </c>
      <c r="E19" s="323">
        <v>0</v>
      </c>
      <c r="F19" s="323">
        <v>0</v>
      </c>
      <c r="G19" s="323">
        <v>1085214.23</v>
      </c>
      <c r="H19" s="323">
        <v>0</v>
      </c>
      <c r="I19" s="323">
        <v>1902884.79</v>
      </c>
    </row>
    <row r="20" spans="2:9" ht="12.75" customHeight="1" x14ac:dyDescent="0.2">
      <c r="B20" s="60" t="s">
        <v>372</v>
      </c>
      <c r="C20" s="230">
        <v>2543274.17</v>
      </c>
      <c r="D20" s="230">
        <v>0</v>
      </c>
      <c r="E20" s="230">
        <v>0</v>
      </c>
      <c r="F20" s="230">
        <v>0</v>
      </c>
      <c r="G20" s="230">
        <v>8175847.9400000004</v>
      </c>
      <c r="H20" s="230">
        <v>0</v>
      </c>
      <c r="I20" s="230">
        <v>10719122.109999999</v>
      </c>
    </row>
  </sheetData>
  <mergeCells count="1">
    <mergeCell ref="B2:I2"/>
  </mergeCells>
  <hyperlinks>
    <hyperlink ref="A1" location="TOC!A1" display="table of contents"/>
  </hyperlinks>
  <pageMargins left="0.75" right="0.75" top="1" bottom="1" header="0.5" footer="0.5"/>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I28"/>
  <sheetViews>
    <sheetView showGridLines="0" workbookViewId="0"/>
  </sheetViews>
  <sheetFormatPr defaultColWidth="9.140625" defaultRowHeight="12.75" x14ac:dyDescent="0.2"/>
  <cols>
    <col min="1" max="1" width="9.140625" style="1"/>
    <col min="2" max="2" width="26" style="1" bestFit="1" customWidth="1"/>
    <col min="3" max="9" width="8.7109375" style="1" customWidth="1"/>
    <col min="10" max="16384" width="9.140625" style="1"/>
  </cols>
  <sheetData>
    <row r="1" spans="1:9" ht="15" x14ac:dyDescent="0.25">
      <c r="A1" s="464" t="s">
        <v>664</v>
      </c>
    </row>
    <row r="2" spans="1:9" ht="18.95" customHeight="1" x14ac:dyDescent="0.2">
      <c r="B2" s="540" t="s">
        <v>376</v>
      </c>
      <c r="C2" s="540"/>
      <c r="D2" s="540"/>
      <c r="E2" s="540"/>
      <c r="F2" s="540"/>
      <c r="G2" s="540"/>
      <c r="H2" s="540"/>
      <c r="I2" s="540"/>
    </row>
    <row r="3" spans="1:9" ht="38.25" customHeight="1" thickBot="1" x14ac:dyDescent="0.25">
      <c r="B3" s="14" t="s">
        <v>51</v>
      </c>
      <c r="C3" s="16" t="s">
        <v>129</v>
      </c>
      <c r="D3" s="16" t="s">
        <v>130</v>
      </c>
      <c r="E3" s="16" t="s">
        <v>252</v>
      </c>
      <c r="F3" s="16" t="s">
        <v>364</v>
      </c>
      <c r="G3" s="16" t="s">
        <v>254</v>
      </c>
      <c r="H3" s="16" t="s">
        <v>366</v>
      </c>
      <c r="I3" s="16" t="s">
        <v>131</v>
      </c>
    </row>
    <row r="4" spans="1:9" ht="12.75" customHeight="1" x14ac:dyDescent="0.2">
      <c r="B4" s="324" t="s">
        <v>377</v>
      </c>
      <c r="C4" s="325"/>
      <c r="D4" s="325"/>
      <c r="E4" s="325"/>
      <c r="F4" s="325"/>
      <c r="G4" s="325"/>
      <c r="H4" s="325"/>
      <c r="I4" s="325"/>
    </row>
    <row r="5" spans="1:9" ht="12.75" customHeight="1" x14ac:dyDescent="0.2">
      <c r="B5" s="110" t="s">
        <v>183</v>
      </c>
      <c r="C5" s="112">
        <v>-1322553467.99</v>
      </c>
      <c r="D5" s="112">
        <v>-835263173.45000005</v>
      </c>
      <c r="E5" s="112">
        <v>0</v>
      </c>
      <c r="F5" s="112">
        <v>0</v>
      </c>
      <c r="G5" s="112">
        <v>0</v>
      </c>
      <c r="H5" s="112">
        <v>0</v>
      </c>
      <c r="I5" s="112">
        <v>-2157816641.4400001</v>
      </c>
    </row>
    <row r="6" spans="1:9" ht="12.75" customHeight="1" x14ac:dyDescent="0.2">
      <c r="B6" s="116" t="s">
        <v>378</v>
      </c>
      <c r="C6" s="118">
        <v>-1302086622.49</v>
      </c>
      <c r="D6" s="118">
        <v>-653749793.45000005</v>
      </c>
      <c r="E6" s="118">
        <v>0</v>
      </c>
      <c r="F6" s="118">
        <v>0</v>
      </c>
      <c r="G6" s="118">
        <v>0</v>
      </c>
      <c r="H6" s="118">
        <v>0</v>
      </c>
      <c r="I6" s="118">
        <v>-1955836415.9400001</v>
      </c>
    </row>
    <row r="7" spans="1:9" ht="12.75" customHeight="1" x14ac:dyDescent="0.2">
      <c r="B7" s="48" t="s">
        <v>191</v>
      </c>
      <c r="C7" s="98">
        <v>-61090749.950000003</v>
      </c>
      <c r="D7" s="98">
        <v>-27072144.030000001</v>
      </c>
      <c r="E7" s="98">
        <v>-12604109.17</v>
      </c>
      <c r="F7" s="98">
        <v>-48104972.609999999</v>
      </c>
      <c r="G7" s="98">
        <v>-27420838.039999999</v>
      </c>
      <c r="H7" s="98">
        <v>46510410.630000003</v>
      </c>
      <c r="I7" s="98">
        <v>-129782403.17</v>
      </c>
    </row>
    <row r="8" spans="1:9" ht="12.75" customHeight="1" x14ac:dyDescent="0.2">
      <c r="B8" s="60" t="s">
        <v>379</v>
      </c>
      <c r="C8" s="109"/>
      <c r="D8" s="109"/>
      <c r="E8" s="109"/>
      <c r="F8" s="109"/>
      <c r="G8" s="109"/>
      <c r="H8" s="109"/>
      <c r="I8" s="109"/>
    </row>
    <row r="9" spans="1:9" ht="12.75" customHeight="1" x14ac:dyDescent="0.2">
      <c r="B9" s="110" t="s">
        <v>380</v>
      </c>
      <c r="C9" s="112">
        <v>-625602901.22000003</v>
      </c>
      <c r="D9" s="112">
        <v>-17032518.010000002</v>
      </c>
      <c r="E9" s="112">
        <v>-75799839.519999996</v>
      </c>
      <c r="F9" s="112">
        <v>0</v>
      </c>
      <c r="G9" s="112">
        <v>-44287832.07</v>
      </c>
      <c r="H9" s="112">
        <v>34243774.530000001</v>
      </c>
      <c r="I9" s="112">
        <v>-728492223.88</v>
      </c>
    </row>
    <row r="10" spans="1:9" ht="12.75" customHeight="1" x14ac:dyDescent="0.2">
      <c r="B10" s="113" t="s">
        <v>381</v>
      </c>
      <c r="C10" s="115">
        <v>-23203877.609999999</v>
      </c>
      <c r="D10" s="115">
        <v>0</v>
      </c>
      <c r="E10" s="115">
        <v>0</v>
      </c>
      <c r="F10" s="115">
        <v>0</v>
      </c>
      <c r="G10" s="115">
        <v>0</v>
      </c>
      <c r="H10" s="115" t="s">
        <v>283</v>
      </c>
      <c r="I10" s="115">
        <v>-22775447.550000001</v>
      </c>
    </row>
    <row r="11" spans="1:9" ht="12.75" customHeight="1" x14ac:dyDescent="0.2">
      <c r="B11" s="113" t="s">
        <v>382</v>
      </c>
      <c r="C11" s="115">
        <v>-105686289.98999999</v>
      </c>
      <c r="D11" s="115">
        <v>-3671831.91</v>
      </c>
      <c r="E11" s="115">
        <v>0</v>
      </c>
      <c r="F11" s="115">
        <v>0</v>
      </c>
      <c r="G11" s="115" t="s">
        <v>283</v>
      </c>
      <c r="H11" s="115">
        <v>0</v>
      </c>
      <c r="I11" s="115">
        <v>-109650609.61</v>
      </c>
    </row>
    <row r="12" spans="1:9" ht="38.25" customHeight="1" x14ac:dyDescent="0.2">
      <c r="B12" s="113" t="s">
        <v>383</v>
      </c>
      <c r="C12" s="115">
        <v>2229313</v>
      </c>
      <c r="D12" s="115">
        <v>0</v>
      </c>
      <c r="E12" s="115">
        <v>0</v>
      </c>
      <c r="F12" s="115">
        <v>0</v>
      </c>
      <c r="G12" s="115">
        <v>0</v>
      </c>
      <c r="H12" s="115">
        <v>0</v>
      </c>
      <c r="I12" s="115">
        <v>2229313</v>
      </c>
    </row>
    <row r="13" spans="1:9" ht="38.25" customHeight="1" x14ac:dyDescent="0.2">
      <c r="B13" s="113" t="s">
        <v>384</v>
      </c>
      <c r="C13" s="115">
        <v>-3227673246.4099998</v>
      </c>
      <c r="D13" s="115">
        <v>-41774361.609999999</v>
      </c>
      <c r="E13" s="115">
        <v>1733194.71</v>
      </c>
      <c r="F13" s="115">
        <v>0</v>
      </c>
      <c r="G13" s="115">
        <v>-3252867.06</v>
      </c>
      <c r="H13" s="115">
        <v>0</v>
      </c>
      <c r="I13" s="115">
        <v>-3270967280.3699999</v>
      </c>
    </row>
    <row r="14" spans="1:9" ht="38.25" customHeight="1" x14ac:dyDescent="0.2">
      <c r="B14" s="113" t="s">
        <v>385</v>
      </c>
      <c r="C14" s="115">
        <v>-93841208.959999993</v>
      </c>
      <c r="D14" s="115">
        <v>-65006120.57</v>
      </c>
      <c r="E14" s="115" t="s">
        <v>283</v>
      </c>
      <c r="F14" s="115">
        <v>0</v>
      </c>
      <c r="G14" s="115">
        <v>-2161648.46</v>
      </c>
      <c r="H14" s="115">
        <v>0</v>
      </c>
      <c r="I14" s="115">
        <v>-161109775.25999999</v>
      </c>
    </row>
    <row r="15" spans="1:9" ht="38.25" customHeight="1" x14ac:dyDescent="0.2">
      <c r="B15" s="113" t="s">
        <v>386</v>
      </c>
      <c r="C15" s="115">
        <v>5731107.6799999997</v>
      </c>
      <c r="D15" s="115">
        <v>0</v>
      </c>
      <c r="E15" s="115" t="s">
        <v>283</v>
      </c>
      <c r="F15" s="115">
        <v>0</v>
      </c>
      <c r="G15" s="115" t="s">
        <v>283</v>
      </c>
      <c r="H15" s="115">
        <v>0</v>
      </c>
      <c r="I15" s="115">
        <v>6074042.1799999997</v>
      </c>
    </row>
    <row r="16" spans="1:9" ht="38.25" customHeight="1" x14ac:dyDescent="0.2">
      <c r="B16" s="113" t="s">
        <v>387</v>
      </c>
      <c r="C16" s="115">
        <v>0</v>
      </c>
      <c r="D16" s="115" t="s">
        <v>283</v>
      </c>
      <c r="E16" s="115">
        <v>0</v>
      </c>
      <c r="F16" s="115">
        <v>0</v>
      </c>
      <c r="G16" s="115">
        <v>0</v>
      </c>
      <c r="H16" s="115">
        <v>0</v>
      </c>
      <c r="I16" s="115" t="s">
        <v>283</v>
      </c>
    </row>
    <row r="17" spans="2:9" ht="25.5" customHeight="1" x14ac:dyDescent="0.2">
      <c r="B17" s="113" t="s">
        <v>388</v>
      </c>
      <c r="C17" s="115">
        <v>1695628.12</v>
      </c>
      <c r="D17" s="115">
        <v>0</v>
      </c>
      <c r="E17" s="115">
        <v>3176262.88</v>
      </c>
      <c r="F17" s="115">
        <v>0</v>
      </c>
      <c r="G17" s="115">
        <v>1297070.53</v>
      </c>
      <c r="H17" s="115">
        <v>0</v>
      </c>
      <c r="I17" s="115">
        <v>6168961.5300000003</v>
      </c>
    </row>
    <row r="18" spans="2:9" ht="25.5" customHeight="1" x14ac:dyDescent="0.2">
      <c r="B18" s="113" t="s">
        <v>389</v>
      </c>
      <c r="C18" s="115">
        <v>-3821839.94</v>
      </c>
      <c r="D18" s="115">
        <v>0</v>
      </c>
      <c r="E18" s="115">
        <v>-2068851.59</v>
      </c>
      <c r="F18" s="115">
        <v>0</v>
      </c>
      <c r="G18" s="115">
        <v>-1104965.4099999999</v>
      </c>
      <c r="H18" s="115">
        <v>0</v>
      </c>
      <c r="I18" s="115">
        <v>-6995656.9400000004</v>
      </c>
    </row>
    <row r="19" spans="2:9" ht="12.75" customHeight="1" x14ac:dyDescent="0.2">
      <c r="B19" s="113" t="s">
        <v>390</v>
      </c>
      <c r="C19" s="115">
        <v>-1472300034.99</v>
      </c>
      <c r="D19" s="115">
        <v>8597147.0199999996</v>
      </c>
      <c r="E19" s="115">
        <v>12346199.039999999</v>
      </c>
      <c r="F19" s="115">
        <v>0</v>
      </c>
      <c r="G19" s="115" t="s">
        <v>283</v>
      </c>
      <c r="H19" s="115">
        <v>0</v>
      </c>
      <c r="I19" s="115">
        <v>-1451139236.5999999</v>
      </c>
    </row>
    <row r="20" spans="2:9" ht="12.75" customHeight="1" x14ac:dyDescent="0.2">
      <c r="B20" s="113" t="s">
        <v>391</v>
      </c>
      <c r="C20" s="115">
        <v>-16012990.41</v>
      </c>
      <c r="D20" s="115" t="s">
        <v>283</v>
      </c>
      <c r="E20" s="115">
        <v>0</v>
      </c>
      <c r="F20" s="115">
        <v>0</v>
      </c>
      <c r="G20" s="115">
        <v>10087453.970000001</v>
      </c>
      <c r="H20" s="115">
        <v>4793317.91</v>
      </c>
      <c r="I20" s="115">
        <v>-654511.099999998</v>
      </c>
    </row>
    <row r="21" spans="2:9" ht="25.5" customHeight="1" x14ac:dyDescent="0.2">
      <c r="B21" s="113" t="s">
        <v>189</v>
      </c>
      <c r="C21" s="115">
        <v>5309015.13</v>
      </c>
      <c r="D21" s="115">
        <v>0</v>
      </c>
      <c r="E21" s="115">
        <v>0</v>
      </c>
      <c r="F21" s="115">
        <v>-1578435.5</v>
      </c>
      <c r="G21" s="115">
        <v>0</v>
      </c>
      <c r="H21" s="115">
        <v>0</v>
      </c>
      <c r="I21" s="115">
        <v>3713587.63</v>
      </c>
    </row>
    <row r="22" spans="2:9" ht="12.75" customHeight="1" x14ac:dyDescent="0.2">
      <c r="B22" s="116" t="s">
        <v>392</v>
      </c>
      <c r="C22" s="118">
        <v>-5553209786.3800001</v>
      </c>
      <c r="D22" s="118">
        <v>-118546054.52</v>
      </c>
      <c r="E22" s="118">
        <v>-60475639.149999999</v>
      </c>
      <c r="F22" s="118">
        <v>-1578435.5</v>
      </c>
      <c r="G22" s="118">
        <v>-39452225.289999999</v>
      </c>
      <c r="H22" s="118">
        <v>39465522.5</v>
      </c>
      <c r="I22" s="118">
        <v>-5733821263.0100002</v>
      </c>
    </row>
    <row r="23" spans="2:9" ht="12.75" customHeight="1" x14ac:dyDescent="0.2">
      <c r="B23" s="48" t="s">
        <v>192</v>
      </c>
      <c r="C23" s="98">
        <v>-739528.09</v>
      </c>
      <c r="D23" s="98">
        <v>0</v>
      </c>
      <c r="E23" s="98">
        <v>0</v>
      </c>
      <c r="F23" s="98">
        <v>0</v>
      </c>
      <c r="G23" s="98">
        <v>0</v>
      </c>
      <c r="H23" s="98" t="s">
        <v>149</v>
      </c>
      <c r="I23" s="98">
        <v>-848506.15</v>
      </c>
    </row>
    <row r="24" spans="2:9" ht="12.75" customHeight="1" x14ac:dyDescent="0.2">
      <c r="B24" s="60" t="s">
        <v>393</v>
      </c>
      <c r="C24" s="100">
        <v>-6917126686.9099998</v>
      </c>
      <c r="D24" s="100">
        <v>-799340889.28999996</v>
      </c>
      <c r="E24" s="100">
        <v>-73107374.719999999</v>
      </c>
      <c r="F24" s="100">
        <v>-49683408.109999999</v>
      </c>
      <c r="G24" s="100">
        <v>-66902607.620000198</v>
      </c>
      <c r="H24" s="109">
        <v>85869396.650000006</v>
      </c>
      <c r="I24" s="100">
        <v>-7820316214.6700001</v>
      </c>
    </row>
    <row r="25" spans="2:9" ht="12.75" customHeight="1" x14ac:dyDescent="0.2">
      <c r="B25" s="174" t="s">
        <v>394</v>
      </c>
      <c r="C25" s="326">
        <v>-44504953.82</v>
      </c>
      <c r="D25" s="327" t="s">
        <v>301</v>
      </c>
      <c r="E25" s="326">
        <v>-11532948.119999999</v>
      </c>
      <c r="F25" s="326">
        <v>-7090541.8099999996</v>
      </c>
      <c r="G25" s="326">
        <v>-22641064.050000001</v>
      </c>
      <c r="H25" s="328">
        <v>85869396.650000006</v>
      </c>
      <c r="I25" s="326">
        <v>0</v>
      </c>
    </row>
    <row r="26" spans="2:9" ht="25.5" customHeight="1" x14ac:dyDescent="0.2">
      <c r="B26" s="144" t="s">
        <v>395</v>
      </c>
      <c r="C26" s="255">
        <v>-6872621733.0900002</v>
      </c>
      <c r="D26" s="255">
        <v>-799134463.96000004</v>
      </c>
      <c r="E26" s="255">
        <v>-61574426.600000001</v>
      </c>
      <c r="F26" s="255">
        <v>-42592866.299999997</v>
      </c>
      <c r="G26" s="255">
        <v>-44261543.570000201</v>
      </c>
      <c r="H26" s="255">
        <v>0</v>
      </c>
      <c r="I26" s="255">
        <v>-7820316214.6700001</v>
      </c>
    </row>
    <row r="27" spans="2:9" ht="25.5" customHeight="1" x14ac:dyDescent="0.2">
      <c r="B27" s="170" t="s">
        <v>396</v>
      </c>
      <c r="C27" s="257">
        <v>-951205865.3319</v>
      </c>
      <c r="D27" s="257">
        <v>-25843610.1439</v>
      </c>
      <c r="E27" s="257">
        <v>-3147936.7</v>
      </c>
      <c r="F27" s="257">
        <v>-1684297.81</v>
      </c>
      <c r="G27" s="257">
        <v>56390496.436999999</v>
      </c>
      <c r="H27" s="257">
        <v>0</v>
      </c>
      <c r="I27" s="257">
        <v>-925491213.54879999</v>
      </c>
    </row>
    <row r="28" spans="2:9" ht="25.5" customHeight="1" x14ac:dyDescent="0.2">
      <c r="B28" s="141" t="s">
        <v>397</v>
      </c>
      <c r="C28" s="329">
        <v>-250807796.77126199</v>
      </c>
      <c r="D28" s="329">
        <v>17998032.393525001</v>
      </c>
      <c r="E28" s="329">
        <v>-18371334.637499999</v>
      </c>
      <c r="F28" s="329">
        <v>-2544182.835</v>
      </c>
      <c r="G28" s="329">
        <v>28288382.350724898</v>
      </c>
      <c r="H28" s="329">
        <v>0</v>
      </c>
      <c r="I28" s="329">
        <v>-225436899.49951199</v>
      </c>
    </row>
  </sheetData>
  <mergeCells count="1">
    <mergeCell ref="B2:I2"/>
  </mergeCells>
  <hyperlinks>
    <hyperlink ref="A1" location="TOC!A1" display="table of contents"/>
  </hyperlinks>
  <pageMargins left="0.75" right="0.75" top="1" bottom="1" header="0.5" footer="0.5"/>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I28"/>
  <sheetViews>
    <sheetView showGridLines="0" workbookViewId="0"/>
  </sheetViews>
  <sheetFormatPr defaultColWidth="9.140625" defaultRowHeight="12.75" x14ac:dyDescent="0.2"/>
  <cols>
    <col min="1" max="1" width="9.140625" style="1"/>
    <col min="2" max="2" width="28.42578125" style="1" bestFit="1" customWidth="1"/>
    <col min="3" max="6" width="8.7109375" style="1" customWidth="1"/>
    <col min="7" max="7" width="9.7109375" style="1" customWidth="1"/>
    <col min="8" max="9" width="8.7109375" style="1" customWidth="1"/>
    <col min="10" max="16384" width="9.140625" style="1"/>
  </cols>
  <sheetData>
    <row r="1" spans="1:9" ht="15" x14ac:dyDescent="0.25">
      <c r="A1" s="464" t="s">
        <v>664</v>
      </c>
    </row>
    <row r="2" spans="1:9" ht="18.95" customHeight="1" x14ac:dyDescent="0.2">
      <c r="B2" s="540" t="s">
        <v>398</v>
      </c>
      <c r="C2" s="540"/>
      <c r="D2" s="540"/>
      <c r="E2" s="540"/>
      <c r="F2" s="540"/>
      <c r="G2" s="540"/>
      <c r="H2" s="540"/>
      <c r="I2" s="540"/>
    </row>
    <row r="3" spans="1:9" ht="38.25" customHeight="1" thickBot="1" x14ac:dyDescent="0.25">
      <c r="B3" s="14" t="s">
        <v>51</v>
      </c>
      <c r="C3" s="16" t="s">
        <v>129</v>
      </c>
      <c r="D3" s="16" t="s">
        <v>130</v>
      </c>
      <c r="E3" s="16" t="s">
        <v>374</v>
      </c>
      <c r="F3" s="16" t="s">
        <v>364</v>
      </c>
      <c r="G3" s="16" t="s">
        <v>254</v>
      </c>
      <c r="H3" s="16" t="s">
        <v>366</v>
      </c>
      <c r="I3" s="16" t="s">
        <v>131</v>
      </c>
    </row>
    <row r="4" spans="1:9" ht="12.75" customHeight="1" x14ac:dyDescent="0.2">
      <c r="B4" s="324" t="s">
        <v>377</v>
      </c>
      <c r="C4" s="325"/>
      <c r="D4" s="325"/>
      <c r="E4" s="325"/>
      <c r="F4" s="325"/>
      <c r="G4" s="325"/>
      <c r="H4" s="325"/>
      <c r="I4" s="325"/>
    </row>
    <row r="5" spans="1:9" ht="12.75" customHeight="1" x14ac:dyDescent="0.2">
      <c r="B5" s="110" t="s">
        <v>183</v>
      </c>
      <c r="C5" s="112">
        <v>-1487359595.8900001</v>
      </c>
      <c r="D5" s="112">
        <v>-777444471.38</v>
      </c>
      <c r="E5" s="112">
        <v>0</v>
      </c>
      <c r="F5" s="112">
        <v>0</v>
      </c>
      <c r="G5" s="112">
        <v>0</v>
      </c>
      <c r="H5" s="112">
        <v>0</v>
      </c>
      <c r="I5" s="112">
        <v>-2264804067.27</v>
      </c>
    </row>
    <row r="6" spans="1:9" ht="12.75" customHeight="1" x14ac:dyDescent="0.2">
      <c r="B6" s="116" t="s">
        <v>378</v>
      </c>
      <c r="C6" s="118">
        <v>-1460300166.45</v>
      </c>
      <c r="D6" s="118">
        <v>-619432560.86000001</v>
      </c>
      <c r="E6" s="118">
        <v>0</v>
      </c>
      <c r="F6" s="118">
        <v>0</v>
      </c>
      <c r="G6" s="118">
        <v>0</v>
      </c>
      <c r="H6" s="118">
        <v>0</v>
      </c>
      <c r="I6" s="118">
        <v>-2079732727.3099999</v>
      </c>
    </row>
    <row r="7" spans="1:9" ht="12.75" customHeight="1" x14ac:dyDescent="0.2">
      <c r="B7" s="48" t="s">
        <v>191</v>
      </c>
      <c r="C7" s="98">
        <v>-42147486.299999997</v>
      </c>
      <c r="D7" s="98">
        <v>-28799854.120000001</v>
      </c>
      <c r="E7" s="98">
        <v>-12456538.08</v>
      </c>
      <c r="F7" s="98">
        <v>-57141155.780000001</v>
      </c>
      <c r="G7" s="98">
        <v>-24896277.399999999</v>
      </c>
      <c r="H7" s="98">
        <v>50311771.18</v>
      </c>
      <c r="I7" s="98">
        <v>-115129540.5</v>
      </c>
    </row>
    <row r="8" spans="1:9" ht="12.75" customHeight="1" x14ac:dyDescent="0.2">
      <c r="B8" s="60" t="s">
        <v>379</v>
      </c>
      <c r="C8" s="109"/>
      <c r="D8" s="109"/>
      <c r="E8" s="109"/>
      <c r="F8" s="109"/>
      <c r="G8" s="109"/>
      <c r="H8" s="109"/>
      <c r="I8" s="109"/>
    </row>
    <row r="9" spans="1:9" ht="12.75" customHeight="1" x14ac:dyDescent="0.2">
      <c r="B9" s="110" t="s">
        <v>380</v>
      </c>
      <c r="C9" s="112">
        <v>-637353949.83000004</v>
      </c>
      <c r="D9" s="112">
        <v>-24325989.440000001</v>
      </c>
      <c r="E9" s="112">
        <v>-82528469.420000002</v>
      </c>
      <c r="F9" s="112">
        <v>0</v>
      </c>
      <c r="G9" s="112">
        <v>-63075441.530000001</v>
      </c>
      <c r="H9" s="112">
        <v>43169965.43</v>
      </c>
      <c r="I9" s="112">
        <v>-764133133.73000002</v>
      </c>
    </row>
    <row r="10" spans="1:9" ht="12.75" customHeight="1" x14ac:dyDescent="0.2">
      <c r="B10" s="113" t="s">
        <v>381</v>
      </c>
      <c r="C10" s="115">
        <v>-40492609.82</v>
      </c>
      <c r="D10" s="115">
        <v>0</v>
      </c>
      <c r="E10" s="115">
        <v>0</v>
      </c>
      <c r="F10" s="115">
        <v>0</v>
      </c>
      <c r="G10" s="115">
        <v>0</v>
      </c>
      <c r="H10" s="115">
        <v>4020276.48</v>
      </c>
      <c r="I10" s="115">
        <v>-36472106.520000003</v>
      </c>
    </row>
    <row r="11" spans="1:9" ht="12.75" customHeight="1" x14ac:dyDescent="0.2">
      <c r="B11" s="113" t="s">
        <v>382</v>
      </c>
      <c r="C11" s="115">
        <v>-158086728.34999999</v>
      </c>
      <c r="D11" s="115">
        <v>-3060330.21</v>
      </c>
      <c r="E11" s="115">
        <v>0</v>
      </c>
      <c r="F11" s="115">
        <v>0</v>
      </c>
      <c r="G11" s="115">
        <v>0</v>
      </c>
      <c r="H11" s="115">
        <v>0</v>
      </c>
      <c r="I11" s="115">
        <v>-161147067.25999999</v>
      </c>
    </row>
    <row r="12" spans="1:9" ht="38.25" customHeight="1" x14ac:dyDescent="0.2">
      <c r="B12" s="113" t="s">
        <v>383</v>
      </c>
      <c r="C12" s="115">
        <v>890700.72</v>
      </c>
      <c r="D12" s="115">
        <v>0</v>
      </c>
      <c r="E12" s="115">
        <v>0</v>
      </c>
      <c r="F12" s="115">
        <v>0</v>
      </c>
      <c r="G12" s="115">
        <v>0</v>
      </c>
      <c r="H12" s="115">
        <v>0</v>
      </c>
      <c r="I12" s="115">
        <v>890700.72</v>
      </c>
    </row>
    <row r="13" spans="1:9" ht="38.25" customHeight="1" x14ac:dyDescent="0.2">
      <c r="B13" s="113" t="s">
        <v>384</v>
      </c>
      <c r="C13" s="115">
        <v>159658931.66999999</v>
      </c>
      <c r="D13" s="115">
        <v>15982223.390000001</v>
      </c>
      <c r="E13" s="115">
        <v>4982772.9400000004</v>
      </c>
      <c r="F13" s="115">
        <v>0</v>
      </c>
      <c r="G13" s="115">
        <v>11458587.539999999</v>
      </c>
      <c r="H13" s="115">
        <v>0</v>
      </c>
      <c r="I13" s="115">
        <v>192082515.53999999</v>
      </c>
    </row>
    <row r="14" spans="1:9" ht="38.25" customHeight="1" x14ac:dyDescent="0.2">
      <c r="B14" s="113" t="s">
        <v>385</v>
      </c>
      <c r="C14" s="115">
        <v>-159097418.80000001</v>
      </c>
      <c r="D14" s="115">
        <v>-19159020.050000001</v>
      </c>
      <c r="E14" s="115" t="s">
        <v>283</v>
      </c>
      <c r="F14" s="115">
        <v>0</v>
      </c>
      <c r="G14" s="115">
        <v>0</v>
      </c>
      <c r="H14" s="115">
        <v>0</v>
      </c>
      <c r="I14" s="115">
        <v>-178326718.38</v>
      </c>
    </row>
    <row r="15" spans="1:9" ht="25.5" customHeight="1" x14ac:dyDescent="0.2">
      <c r="B15" s="113" t="s">
        <v>386</v>
      </c>
      <c r="C15" s="115">
        <v>8890994</v>
      </c>
      <c r="D15" s="115">
        <v>0</v>
      </c>
      <c r="E15" s="115">
        <v>0</v>
      </c>
      <c r="F15" s="115">
        <v>0</v>
      </c>
      <c r="G15" s="115">
        <v>0</v>
      </c>
      <c r="H15" s="115">
        <v>0</v>
      </c>
      <c r="I15" s="115">
        <v>8916291.5099999998</v>
      </c>
    </row>
    <row r="16" spans="1:9" ht="25.5" customHeight="1" x14ac:dyDescent="0.2">
      <c r="B16" s="113" t="s">
        <v>399</v>
      </c>
      <c r="C16" s="115">
        <v>-6569367.4400000004</v>
      </c>
      <c r="D16" s="115">
        <v>0</v>
      </c>
      <c r="E16" s="115" t="s">
        <v>283</v>
      </c>
      <c r="F16" s="115">
        <v>0</v>
      </c>
      <c r="G16" s="115">
        <v>0</v>
      </c>
      <c r="H16" s="115">
        <v>0</v>
      </c>
      <c r="I16" s="115">
        <v>-6658789.7699999996</v>
      </c>
    </row>
    <row r="17" spans="2:9" ht="25.5" customHeight="1" x14ac:dyDescent="0.2">
      <c r="B17" s="113" t="s">
        <v>388</v>
      </c>
      <c r="C17" s="115">
        <v>10703621.33</v>
      </c>
      <c r="D17" s="115">
        <v>0</v>
      </c>
      <c r="E17" s="115">
        <v>3043532.52</v>
      </c>
      <c r="F17" s="115">
        <v>0</v>
      </c>
      <c r="G17" s="115" t="s">
        <v>283</v>
      </c>
      <c r="H17" s="115">
        <v>0</v>
      </c>
      <c r="I17" s="115">
        <v>13573267.33</v>
      </c>
    </row>
    <row r="18" spans="2:9" ht="25.5" customHeight="1" x14ac:dyDescent="0.2">
      <c r="B18" s="113" t="s">
        <v>389</v>
      </c>
      <c r="C18" s="115">
        <v>-14743149.449999999</v>
      </c>
      <c r="D18" s="115">
        <v>0</v>
      </c>
      <c r="E18" s="115">
        <v>-1453309.44</v>
      </c>
      <c r="F18" s="115">
        <v>0</v>
      </c>
      <c r="G18" s="115" t="s">
        <v>283</v>
      </c>
      <c r="H18" s="115">
        <v>0</v>
      </c>
      <c r="I18" s="115">
        <v>-16330172.890000001</v>
      </c>
    </row>
    <row r="19" spans="2:9" ht="12.75" customHeight="1" x14ac:dyDescent="0.2">
      <c r="B19" s="113" t="s">
        <v>390</v>
      </c>
      <c r="C19" s="115">
        <v>590281511.49000001</v>
      </c>
      <c r="D19" s="115">
        <v>5606083.4000000004</v>
      </c>
      <c r="E19" s="115">
        <v>-1676213.58</v>
      </c>
      <c r="F19" s="115">
        <v>0</v>
      </c>
      <c r="G19" s="115">
        <v>-18498571.5</v>
      </c>
      <c r="H19" s="115">
        <v>0</v>
      </c>
      <c r="I19" s="115">
        <v>575712809.80999994</v>
      </c>
    </row>
    <row r="20" spans="2:9" ht="12.75" customHeight="1" x14ac:dyDescent="0.2">
      <c r="B20" s="113" t="s">
        <v>391</v>
      </c>
      <c r="C20" s="115">
        <v>-14900709.75</v>
      </c>
      <c r="D20" s="115">
        <v>0</v>
      </c>
      <c r="E20" s="115">
        <v>0</v>
      </c>
      <c r="F20" s="115">
        <v>0</v>
      </c>
      <c r="G20" s="115">
        <v>-20199821.690000001</v>
      </c>
      <c r="H20" s="115">
        <v>4332336.67</v>
      </c>
      <c r="I20" s="115">
        <v>-30768194.77</v>
      </c>
    </row>
    <row r="21" spans="2:9" ht="25.5" customHeight="1" x14ac:dyDescent="0.2">
      <c r="B21" s="113" t="s">
        <v>189</v>
      </c>
      <c r="C21" s="115">
        <v>-24560620.390000001</v>
      </c>
      <c r="D21" s="115" t="s">
        <v>283</v>
      </c>
      <c r="E21" s="115">
        <v>0</v>
      </c>
      <c r="F21" s="115">
        <v>0</v>
      </c>
      <c r="G21" s="115">
        <v>-8504633.6400000006</v>
      </c>
      <c r="H21" s="115">
        <v>0</v>
      </c>
      <c r="I21" s="115">
        <v>-33267569.239999998</v>
      </c>
    </row>
    <row r="22" spans="2:9" ht="12.75" customHeight="1" x14ac:dyDescent="0.2">
      <c r="B22" s="116" t="s">
        <v>392</v>
      </c>
      <c r="C22" s="118">
        <v>-285378794.62</v>
      </c>
      <c r="D22" s="118">
        <v>-25132322.620000001</v>
      </c>
      <c r="E22" s="118">
        <v>-77831923.709999993</v>
      </c>
      <c r="F22" s="118">
        <v>0</v>
      </c>
      <c r="G22" s="118">
        <v>-99113826.909999996</v>
      </c>
      <c r="H22" s="118">
        <v>51522578.579999998</v>
      </c>
      <c r="I22" s="118">
        <v>-435937792.38</v>
      </c>
    </row>
    <row r="23" spans="2:9" ht="12.75" customHeight="1" x14ac:dyDescent="0.2">
      <c r="B23" s="48" t="s">
        <v>192</v>
      </c>
      <c r="C23" s="98">
        <v>-5094088.93</v>
      </c>
      <c r="D23" s="98" t="s">
        <v>149</v>
      </c>
      <c r="E23" s="98">
        <v>0</v>
      </c>
      <c r="F23" s="98">
        <v>0</v>
      </c>
      <c r="G23" s="98" t="s">
        <v>149</v>
      </c>
      <c r="H23" s="98" t="s">
        <v>149</v>
      </c>
      <c r="I23" s="98">
        <v>-5345070.74</v>
      </c>
    </row>
    <row r="24" spans="2:9" ht="12.75" customHeight="1" x14ac:dyDescent="0.2">
      <c r="B24" s="60" t="s">
        <v>393</v>
      </c>
      <c r="C24" s="100">
        <v>-1792920536.3</v>
      </c>
      <c r="D24" s="100">
        <v>-673301157.84000003</v>
      </c>
      <c r="E24" s="100">
        <v>-90288739.430000007</v>
      </c>
      <c r="F24" s="100">
        <v>-57241155.780000001</v>
      </c>
      <c r="G24" s="100">
        <v>-124263151.52</v>
      </c>
      <c r="H24" s="100">
        <v>101772835.40000001</v>
      </c>
      <c r="I24" s="100">
        <v>-2636097160.3800001</v>
      </c>
    </row>
    <row r="25" spans="2:9" ht="12.75" customHeight="1" x14ac:dyDescent="0.2">
      <c r="B25" s="174" t="s">
        <v>394</v>
      </c>
      <c r="C25" s="329">
        <v>-33873383.200000003</v>
      </c>
      <c r="D25" s="330" t="s">
        <v>301</v>
      </c>
      <c r="E25" s="329">
        <v>-19591405.710000001</v>
      </c>
      <c r="F25" s="329">
        <v>-10057754.390000001</v>
      </c>
      <c r="G25" s="329">
        <v>-38174355.509999998</v>
      </c>
      <c r="H25" s="329">
        <v>101834349.76000001</v>
      </c>
      <c r="I25" s="330">
        <v>0</v>
      </c>
    </row>
    <row r="26" spans="2:9" ht="12.75" customHeight="1" x14ac:dyDescent="0.2">
      <c r="B26" s="144" t="s">
        <v>395</v>
      </c>
      <c r="C26" s="255">
        <v>-1759047153.0999999</v>
      </c>
      <c r="D26" s="255">
        <v>-673176699.19000006</v>
      </c>
      <c r="E26" s="255">
        <v>-70697333.719999999</v>
      </c>
      <c r="F26" s="255">
        <v>-47083401.390000001</v>
      </c>
      <c r="G26" s="255">
        <v>-86088796.010000005</v>
      </c>
      <c r="H26" s="255">
        <v>0</v>
      </c>
      <c r="I26" s="255">
        <v>-2636097160.3800001</v>
      </c>
    </row>
    <row r="27" spans="2:9" ht="25.5" customHeight="1" x14ac:dyDescent="0.2">
      <c r="B27" s="170" t="s">
        <v>396</v>
      </c>
      <c r="C27" s="257">
        <v>409238503.46219999</v>
      </c>
      <c r="D27" s="257">
        <v>-27509120.803100001</v>
      </c>
      <c r="E27" s="257">
        <v>-24225831.940000001</v>
      </c>
      <c r="F27" s="257">
        <v>-7618391.79</v>
      </c>
      <c r="G27" s="257">
        <v>182837439.9436</v>
      </c>
      <c r="H27" s="257">
        <v>0</v>
      </c>
      <c r="I27" s="257">
        <v>532689534.8527</v>
      </c>
    </row>
    <row r="28" spans="2:9" ht="30" customHeight="1" x14ac:dyDescent="0.2">
      <c r="B28" s="174" t="s">
        <v>397</v>
      </c>
      <c r="C28" s="326">
        <v>-346600000</v>
      </c>
      <c r="D28" s="326">
        <v>-31800000</v>
      </c>
      <c r="E28" s="326">
        <v>-21400000</v>
      </c>
      <c r="F28" s="326">
        <v>-10800000</v>
      </c>
      <c r="G28" s="326">
        <v>30300000</v>
      </c>
      <c r="H28" s="326">
        <v>0</v>
      </c>
      <c r="I28" s="326">
        <v>-380200000</v>
      </c>
    </row>
  </sheetData>
  <mergeCells count="1">
    <mergeCell ref="B2:I2"/>
  </mergeCells>
  <hyperlinks>
    <hyperlink ref="A1" location="TOC!A1" display="table of contents"/>
  </hyperlinks>
  <pageMargins left="0.75" right="0.75" top="1" bottom="1" header="0.5" footer="0.5"/>
  <pageSetup paperSize="9"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2"/>
  <dimension ref="A1:I20"/>
  <sheetViews>
    <sheetView showGridLines="0" workbookViewId="0"/>
  </sheetViews>
  <sheetFormatPr defaultColWidth="9.140625" defaultRowHeight="12.75" x14ac:dyDescent="0.2"/>
  <cols>
    <col min="1" max="1" width="9.140625" style="1"/>
    <col min="2" max="2" width="28.7109375" style="1" bestFit="1" customWidth="1"/>
    <col min="3" max="9" width="8.7109375" style="1" customWidth="1"/>
    <col min="10" max="16384" width="9.140625" style="1"/>
  </cols>
  <sheetData>
    <row r="1" spans="1:9" ht="15" x14ac:dyDescent="0.25">
      <c r="A1" s="464" t="s">
        <v>664</v>
      </c>
    </row>
    <row r="2" spans="1:9" ht="18.95" customHeight="1" x14ac:dyDescent="0.2">
      <c r="B2" s="540" t="s">
        <v>400</v>
      </c>
      <c r="C2" s="540"/>
      <c r="D2" s="540"/>
      <c r="E2" s="540"/>
      <c r="F2" s="540"/>
      <c r="G2" s="540"/>
      <c r="H2" s="540"/>
      <c r="I2" s="540"/>
    </row>
    <row r="3" spans="1:9" ht="38.25" customHeight="1" thickBot="1" x14ac:dyDescent="0.25">
      <c r="B3" s="14" t="s">
        <v>51</v>
      </c>
      <c r="C3" s="16" t="s">
        <v>129</v>
      </c>
      <c r="D3" s="16" t="s">
        <v>130</v>
      </c>
      <c r="E3" s="16" t="s">
        <v>252</v>
      </c>
      <c r="F3" s="16" t="s">
        <v>364</v>
      </c>
      <c r="G3" s="16" t="s">
        <v>365</v>
      </c>
      <c r="H3" s="16" t="s">
        <v>366</v>
      </c>
      <c r="I3" s="16" t="s">
        <v>131</v>
      </c>
    </row>
    <row r="4" spans="1:9" ht="12.75" customHeight="1" x14ac:dyDescent="0.2">
      <c r="B4" s="324" t="s">
        <v>195</v>
      </c>
      <c r="C4" s="331">
        <v>1476618226.99</v>
      </c>
      <c r="D4" s="331">
        <v>446505154.13999999</v>
      </c>
      <c r="E4" s="331">
        <v>0</v>
      </c>
      <c r="F4" s="331">
        <v>0</v>
      </c>
      <c r="G4" s="331">
        <v>0</v>
      </c>
      <c r="H4" s="331">
        <v>0</v>
      </c>
      <c r="I4" s="331">
        <v>1923123381.1300001</v>
      </c>
    </row>
    <row r="5" spans="1:9" ht="25.5" customHeight="1" x14ac:dyDescent="0.2">
      <c r="B5" s="174" t="s">
        <v>401</v>
      </c>
      <c r="C5" s="143">
        <v>3630435555.9000001</v>
      </c>
      <c r="D5" s="143">
        <v>82560982.299999997</v>
      </c>
      <c r="E5" s="143">
        <v>0</v>
      </c>
      <c r="F5" s="143">
        <v>0</v>
      </c>
      <c r="G5" s="143">
        <v>0</v>
      </c>
      <c r="H5" s="143">
        <v>0</v>
      </c>
      <c r="I5" s="143">
        <v>3712996538.1999998</v>
      </c>
    </row>
    <row r="6" spans="1:9" ht="38.25" customHeight="1" x14ac:dyDescent="0.2">
      <c r="B6" s="174" t="s">
        <v>402</v>
      </c>
      <c r="C6" s="143">
        <v>185901888.21000001</v>
      </c>
      <c r="D6" s="143">
        <v>0</v>
      </c>
      <c r="E6" s="143">
        <v>0</v>
      </c>
      <c r="F6" s="143">
        <v>0</v>
      </c>
      <c r="G6" s="143">
        <v>0</v>
      </c>
      <c r="H6" s="143">
        <v>0</v>
      </c>
      <c r="I6" s="143">
        <v>185901888.21000001</v>
      </c>
    </row>
    <row r="7" spans="1:9" ht="38.25" customHeight="1" x14ac:dyDescent="0.2">
      <c r="B7" s="174" t="s">
        <v>198</v>
      </c>
      <c r="C7" s="143">
        <v>133741208.58</v>
      </c>
      <c r="D7" s="143">
        <v>169508738.03999999</v>
      </c>
      <c r="E7" s="143">
        <v>2111693.5699999998</v>
      </c>
      <c r="F7" s="143">
        <v>22011253.629999999</v>
      </c>
      <c r="G7" s="143">
        <v>10689745.810000001</v>
      </c>
      <c r="H7" s="143">
        <v>-46654421.530000001</v>
      </c>
      <c r="I7" s="143">
        <v>291408218.10000002</v>
      </c>
    </row>
    <row r="8" spans="1:9" ht="12.75" customHeight="1" x14ac:dyDescent="0.2">
      <c r="B8" s="174" t="s">
        <v>403</v>
      </c>
      <c r="C8" s="143">
        <v>94762147.25</v>
      </c>
      <c r="D8" s="143">
        <v>5701364.2300000004</v>
      </c>
      <c r="E8" s="143">
        <v>37040386.899999999</v>
      </c>
      <c r="F8" s="232" t="s">
        <v>301</v>
      </c>
      <c r="G8" s="143">
        <v>64297066.969999999</v>
      </c>
      <c r="H8" s="143">
        <v>-38786545.329999998</v>
      </c>
      <c r="I8" s="143">
        <v>163102506.50999999</v>
      </c>
    </row>
    <row r="9" spans="1:9" ht="25.5" customHeight="1" x14ac:dyDescent="0.2">
      <c r="B9" s="64" t="s">
        <v>404</v>
      </c>
      <c r="C9" s="332">
        <v>63989168.68</v>
      </c>
      <c r="D9" s="332">
        <v>65452180.990000002</v>
      </c>
      <c r="E9" s="332">
        <v>12878140.84</v>
      </c>
      <c r="F9" s="332">
        <v>12740820.15</v>
      </c>
      <c r="G9" s="332">
        <v>82443965.780000001</v>
      </c>
      <c r="H9" s="332">
        <v>0</v>
      </c>
      <c r="I9" s="332">
        <v>237504276.44</v>
      </c>
    </row>
    <row r="10" spans="1:9" ht="25.5" customHeight="1" x14ac:dyDescent="0.2">
      <c r="B10" s="48" t="s">
        <v>405</v>
      </c>
      <c r="C10" s="138">
        <v>4468333.9400000004</v>
      </c>
      <c r="D10" s="138">
        <v>649999.98</v>
      </c>
      <c r="E10" s="138">
        <v>0</v>
      </c>
      <c r="F10" s="138">
        <v>1250000</v>
      </c>
      <c r="G10" s="138">
        <v>876937.71</v>
      </c>
      <c r="H10" s="138">
        <v>0</v>
      </c>
      <c r="I10" s="138">
        <v>7245271.6299999999</v>
      </c>
    </row>
    <row r="11" spans="1:9" ht="25.5" customHeight="1" x14ac:dyDescent="0.2">
      <c r="B11" s="48" t="s">
        <v>406</v>
      </c>
      <c r="C11" s="138" t="s">
        <v>149</v>
      </c>
      <c r="D11" s="138">
        <v>0</v>
      </c>
      <c r="E11" s="138">
        <v>0</v>
      </c>
      <c r="F11" s="138">
        <v>0</v>
      </c>
      <c r="G11" s="138">
        <v>3309167.42</v>
      </c>
      <c r="H11" s="138">
        <v>0</v>
      </c>
      <c r="I11" s="138">
        <v>3762849.1</v>
      </c>
    </row>
    <row r="12" spans="1:9" ht="12.75" customHeight="1" x14ac:dyDescent="0.2">
      <c r="B12" s="68" t="s">
        <v>407</v>
      </c>
      <c r="C12" s="333">
        <v>59979183.380000003</v>
      </c>
      <c r="D12" s="333">
        <v>43031640.700000003</v>
      </c>
      <c r="E12" s="333">
        <v>16868875.489999998</v>
      </c>
      <c r="F12" s="333">
        <v>11835013.27</v>
      </c>
      <c r="G12" s="333">
        <v>-27849214.91</v>
      </c>
      <c r="H12" s="333" t="s">
        <v>149</v>
      </c>
      <c r="I12" s="333">
        <v>103437068.14</v>
      </c>
    </row>
    <row r="13" spans="1:9" ht="12.75" customHeight="1" x14ac:dyDescent="0.2">
      <c r="B13" s="48" t="s">
        <v>408</v>
      </c>
      <c r="C13" s="138">
        <v>0</v>
      </c>
      <c r="D13" s="138">
        <v>0</v>
      </c>
      <c r="E13" s="138">
        <v>0</v>
      </c>
      <c r="F13" s="138">
        <v>0</v>
      </c>
      <c r="G13" s="138">
        <v>0</v>
      </c>
      <c r="H13" s="138">
        <v>0</v>
      </c>
      <c r="I13" s="138">
        <v>0</v>
      </c>
    </row>
    <row r="14" spans="1:9" ht="12.75" customHeight="1" x14ac:dyDescent="0.2">
      <c r="B14" s="48" t="s">
        <v>410</v>
      </c>
      <c r="C14" s="138">
        <v>1604423.94</v>
      </c>
      <c r="D14" s="138">
        <v>1012443.36</v>
      </c>
      <c r="E14" s="138">
        <v>0</v>
      </c>
      <c r="F14" s="138">
        <v>0</v>
      </c>
      <c r="G14" s="138">
        <v>0</v>
      </c>
      <c r="H14" s="138">
        <v>0</v>
      </c>
      <c r="I14" s="138">
        <v>2616867.2999999998</v>
      </c>
    </row>
    <row r="15" spans="1:9" ht="25.5" customHeight="1" x14ac:dyDescent="0.2">
      <c r="B15" s="68" t="s">
        <v>411</v>
      </c>
      <c r="C15" s="333">
        <v>-1635577.54</v>
      </c>
      <c r="D15" s="333">
        <v>-1067238.8999999999</v>
      </c>
      <c r="E15" s="333">
        <v>0</v>
      </c>
      <c r="F15" s="333">
        <v>0</v>
      </c>
      <c r="G15" s="333">
        <v>0</v>
      </c>
      <c r="H15" s="333">
        <v>0</v>
      </c>
      <c r="I15" s="333">
        <v>-2702816.44</v>
      </c>
    </row>
    <row r="16" spans="1:9" ht="38.25" customHeight="1" x14ac:dyDescent="0.2">
      <c r="B16" s="48" t="s">
        <v>412</v>
      </c>
      <c r="C16" s="138">
        <v>-46448769.560000002</v>
      </c>
      <c r="D16" s="138">
        <v>-57589409.399999999</v>
      </c>
      <c r="E16" s="138">
        <v>0</v>
      </c>
      <c r="F16" s="138">
        <v>0</v>
      </c>
      <c r="G16" s="138">
        <v>0</v>
      </c>
      <c r="H16" s="138">
        <v>0</v>
      </c>
      <c r="I16" s="138">
        <v>-104038178.95999999</v>
      </c>
    </row>
    <row r="17" spans="2:9" ht="12.75" customHeight="1" x14ac:dyDescent="0.2">
      <c r="B17" s="60" t="s">
        <v>413</v>
      </c>
      <c r="C17" s="203">
        <v>82410444.519999996</v>
      </c>
      <c r="D17" s="203">
        <v>51489616.729999997</v>
      </c>
      <c r="E17" s="203">
        <v>29747016.329999998</v>
      </c>
      <c r="F17" s="203">
        <v>25825833.420000002</v>
      </c>
      <c r="G17" s="203">
        <v>58780856</v>
      </c>
      <c r="H17" s="203" t="s">
        <v>301</v>
      </c>
      <c r="I17" s="203">
        <v>247850990.02000001</v>
      </c>
    </row>
    <row r="18" spans="2:9" ht="12.75" customHeight="1" x14ac:dyDescent="0.2">
      <c r="B18" s="334" t="s">
        <v>201</v>
      </c>
      <c r="C18" s="146">
        <v>5603869471.4499998</v>
      </c>
      <c r="D18" s="146">
        <v>755765855.44000006</v>
      </c>
      <c r="E18" s="146">
        <v>68923996.140000001</v>
      </c>
      <c r="F18" s="146">
        <v>47925173.539999999</v>
      </c>
      <c r="G18" s="146">
        <v>133767668.78</v>
      </c>
      <c r="H18" s="146">
        <v>-85869396.650000006</v>
      </c>
      <c r="I18" s="146">
        <v>6524382768.6999998</v>
      </c>
    </row>
    <row r="19" spans="2:9" ht="12.75" customHeight="1" x14ac:dyDescent="0.2">
      <c r="B19" s="170" t="s">
        <v>203</v>
      </c>
      <c r="C19" s="198">
        <v>341931767.05000001</v>
      </c>
      <c r="D19" s="198">
        <v>10450486.810000001</v>
      </c>
      <c r="E19" s="198">
        <v>1035441.88</v>
      </c>
      <c r="F19" s="198" t="s">
        <v>301</v>
      </c>
      <c r="G19" s="198">
        <v>-10494867.529999999</v>
      </c>
      <c r="H19" s="198">
        <v>0</v>
      </c>
      <c r="I19" s="198">
        <v>343020656.17000002</v>
      </c>
    </row>
    <row r="20" spans="2:9" ht="12.75" customHeight="1" x14ac:dyDescent="0.2">
      <c r="B20" s="550"/>
      <c r="C20" s="550"/>
      <c r="D20" s="550"/>
      <c r="E20" s="550"/>
      <c r="F20" s="550"/>
      <c r="G20" s="550"/>
      <c r="H20" s="550"/>
      <c r="I20" s="550"/>
    </row>
  </sheetData>
  <mergeCells count="2">
    <mergeCell ref="B2:I2"/>
    <mergeCell ref="B20:I20"/>
  </mergeCells>
  <hyperlinks>
    <hyperlink ref="A1" location="TOC!A1" display="table of contents"/>
  </hyperlinks>
  <pageMargins left="0.75" right="0.75" top="1" bottom="1" header="0.5" footer="0.5"/>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3"/>
  <dimension ref="A1:I20"/>
  <sheetViews>
    <sheetView showGridLines="0" workbookViewId="0"/>
  </sheetViews>
  <sheetFormatPr defaultColWidth="9.140625" defaultRowHeight="12.75" x14ac:dyDescent="0.2"/>
  <cols>
    <col min="1" max="1" width="9.140625" style="1"/>
    <col min="2" max="2" width="28.7109375" style="1" bestFit="1" customWidth="1"/>
    <col min="3" max="9" width="8.7109375" style="1" customWidth="1"/>
    <col min="10" max="16384" width="9.140625" style="1"/>
  </cols>
  <sheetData>
    <row r="1" spans="1:9" ht="15" x14ac:dyDescent="0.25">
      <c r="A1" s="464" t="s">
        <v>664</v>
      </c>
    </row>
    <row r="2" spans="1:9" ht="18.95" customHeight="1" x14ac:dyDescent="0.2">
      <c r="B2" s="540" t="s">
        <v>414</v>
      </c>
      <c r="C2" s="540"/>
      <c r="D2" s="540"/>
      <c r="E2" s="540"/>
      <c r="F2" s="540"/>
      <c r="G2" s="540"/>
      <c r="H2" s="540"/>
      <c r="I2" s="540"/>
    </row>
    <row r="3" spans="1:9" ht="38.25" customHeight="1" thickBot="1" x14ac:dyDescent="0.25">
      <c r="B3" s="14" t="s">
        <v>51</v>
      </c>
      <c r="C3" s="16" t="s">
        <v>129</v>
      </c>
      <c r="D3" s="16" t="s">
        <v>130</v>
      </c>
      <c r="E3" s="16" t="s">
        <v>252</v>
      </c>
      <c r="F3" s="16" t="s">
        <v>364</v>
      </c>
      <c r="G3" s="16" t="s">
        <v>254</v>
      </c>
      <c r="H3" s="16" t="s">
        <v>415</v>
      </c>
      <c r="I3" s="16" t="s">
        <v>131</v>
      </c>
    </row>
    <row r="4" spans="1:9" ht="12.75" customHeight="1" x14ac:dyDescent="0.2">
      <c r="B4" s="324" t="s">
        <v>195</v>
      </c>
      <c r="C4" s="331">
        <v>1552724242.2</v>
      </c>
      <c r="D4" s="331">
        <v>438512273.14999998</v>
      </c>
      <c r="E4" s="331">
        <v>0</v>
      </c>
      <c r="F4" s="331">
        <v>0</v>
      </c>
      <c r="G4" s="331">
        <v>0</v>
      </c>
      <c r="H4" s="331">
        <v>0</v>
      </c>
      <c r="I4" s="331">
        <v>1991236515.3499999</v>
      </c>
    </row>
    <row r="5" spans="1:9" ht="25.5" customHeight="1" x14ac:dyDescent="0.2">
      <c r="B5" s="174" t="s">
        <v>401</v>
      </c>
      <c r="C5" s="143">
        <v>51583973.5</v>
      </c>
      <c r="D5" s="143">
        <v>-31942636.989999998</v>
      </c>
      <c r="E5" s="143">
        <v>0</v>
      </c>
      <c r="F5" s="143">
        <v>0</v>
      </c>
      <c r="G5" s="143">
        <v>0</v>
      </c>
      <c r="H5" s="143">
        <v>0</v>
      </c>
      <c r="I5" s="143">
        <v>19641336.510000002</v>
      </c>
    </row>
    <row r="6" spans="1:9" ht="38.25" customHeight="1" x14ac:dyDescent="0.2">
      <c r="B6" s="174" t="s">
        <v>402</v>
      </c>
      <c r="C6" s="143">
        <v>397091420.18000001</v>
      </c>
      <c r="D6" s="143">
        <v>0</v>
      </c>
      <c r="E6" s="143">
        <v>0</v>
      </c>
      <c r="F6" s="143">
        <v>0</v>
      </c>
      <c r="G6" s="143">
        <v>0</v>
      </c>
      <c r="H6" s="143">
        <v>0</v>
      </c>
      <c r="I6" s="143">
        <v>397091420.18000001</v>
      </c>
    </row>
    <row r="7" spans="1:9" ht="38.25" customHeight="1" x14ac:dyDescent="0.2">
      <c r="B7" s="174" t="s">
        <v>198</v>
      </c>
      <c r="C7" s="143">
        <v>142416495.19999999</v>
      </c>
      <c r="D7" s="143">
        <v>161908587.49000001</v>
      </c>
      <c r="E7" s="143">
        <v>2140152.85</v>
      </c>
      <c r="F7" s="143">
        <v>22489978.25</v>
      </c>
      <c r="G7" s="143">
        <v>9839808.8499999996</v>
      </c>
      <c r="H7" s="143">
        <v>-50250256.469999999</v>
      </c>
      <c r="I7" s="143">
        <v>288544766.17000002</v>
      </c>
    </row>
    <row r="8" spans="1:9" ht="12.75" customHeight="1" x14ac:dyDescent="0.2">
      <c r="B8" s="174" t="s">
        <v>403</v>
      </c>
      <c r="C8" s="143">
        <v>90672912.75</v>
      </c>
      <c r="D8" s="143">
        <v>5970135.6200000001</v>
      </c>
      <c r="E8" s="143">
        <v>40502378.969999999</v>
      </c>
      <c r="F8" s="143">
        <v>0</v>
      </c>
      <c r="G8" s="143">
        <v>79202747.650000006</v>
      </c>
      <c r="H8" s="143">
        <v>-47502301.609999999</v>
      </c>
      <c r="I8" s="143">
        <v>168916894.40000001</v>
      </c>
    </row>
    <row r="9" spans="1:9" ht="25.5" customHeight="1" x14ac:dyDescent="0.2">
      <c r="B9" s="64" t="s">
        <v>404</v>
      </c>
      <c r="C9" s="332">
        <v>72947041.359999999</v>
      </c>
      <c r="D9" s="332">
        <v>51654185.359999999</v>
      </c>
      <c r="E9" s="332">
        <v>10190368.57</v>
      </c>
      <c r="F9" s="332">
        <v>11648214.65</v>
      </c>
      <c r="G9" s="332">
        <v>98629296.930000007</v>
      </c>
      <c r="H9" s="332">
        <v>0</v>
      </c>
      <c r="I9" s="332">
        <v>245069106.87</v>
      </c>
    </row>
    <row r="10" spans="1:9" ht="25.5" customHeight="1" x14ac:dyDescent="0.2">
      <c r="B10" s="48" t="s">
        <v>405</v>
      </c>
      <c r="C10" s="138">
        <v>4422305.74</v>
      </c>
      <c r="D10" s="138">
        <v>649999.98</v>
      </c>
      <c r="E10" s="138" t="s">
        <v>149</v>
      </c>
      <c r="F10" s="138">
        <v>1250000</v>
      </c>
      <c r="G10" s="138">
        <v>1165072.51</v>
      </c>
      <c r="H10" s="138">
        <v>0</v>
      </c>
      <c r="I10" s="138">
        <v>7560134.1100000003</v>
      </c>
    </row>
    <row r="11" spans="1:9" ht="25.5" customHeight="1" x14ac:dyDescent="0.2">
      <c r="B11" s="48" t="s">
        <v>406</v>
      </c>
      <c r="C11" s="138">
        <v>1470572.38</v>
      </c>
      <c r="D11" s="138">
        <v>0</v>
      </c>
      <c r="E11" s="138">
        <v>0</v>
      </c>
      <c r="F11" s="138">
        <v>0</v>
      </c>
      <c r="G11" s="138">
        <v>2424224.19</v>
      </c>
      <c r="H11" s="138">
        <v>0</v>
      </c>
      <c r="I11" s="138">
        <v>3896336.09</v>
      </c>
    </row>
    <row r="12" spans="1:9" ht="12.75" customHeight="1" x14ac:dyDescent="0.2">
      <c r="B12" s="68" t="s">
        <v>407</v>
      </c>
      <c r="C12" s="333">
        <v>150149201.94</v>
      </c>
      <c r="D12" s="333">
        <v>60332843.770000003</v>
      </c>
      <c r="E12" s="333">
        <v>16418257.460000001</v>
      </c>
      <c r="F12" s="333">
        <v>11271143.560000001</v>
      </c>
      <c r="G12" s="333">
        <v>108520656.31999999</v>
      </c>
      <c r="H12" s="333">
        <v>-4020277.32</v>
      </c>
      <c r="I12" s="333">
        <v>342671825.73000002</v>
      </c>
    </row>
    <row r="13" spans="1:9" ht="12.75" customHeight="1" x14ac:dyDescent="0.2">
      <c r="B13" s="48" t="s">
        <v>679</v>
      </c>
      <c r="C13" s="201">
        <v>0</v>
      </c>
      <c r="D13" s="201">
        <v>0</v>
      </c>
      <c r="E13" s="201">
        <v>0</v>
      </c>
      <c r="F13" s="201">
        <v>0</v>
      </c>
      <c r="G13" s="201">
        <v>0</v>
      </c>
      <c r="H13" s="201">
        <v>0</v>
      </c>
      <c r="I13" s="201">
        <v>0</v>
      </c>
    </row>
    <row r="14" spans="1:9" ht="25.5" customHeight="1" x14ac:dyDescent="0.2">
      <c r="B14" s="48" t="s">
        <v>409</v>
      </c>
      <c r="C14" s="138">
        <v>0</v>
      </c>
      <c r="D14" s="138">
        <v>0</v>
      </c>
      <c r="E14" s="138">
        <v>0</v>
      </c>
      <c r="F14" s="138">
        <v>0</v>
      </c>
      <c r="G14" s="138">
        <v>0</v>
      </c>
      <c r="H14" s="138">
        <v>0</v>
      </c>
      <c r="I14" s="138">
        <v>0</v>
      </c>
    </row>
    <row r="15" spans="1:9" ht="12.75" customHeight="1" x14ac:dyDescent="0.2">
      <c r="B15" s="48" t="s">
        <v>410</v>
      </c>
      <c r="C15" s="138">
        <v>603151.65</v>
      </c>
      <c r="D15" s="138">
        <v>5217955.68</v>
      </c>
      <c r="E15" s="138">
        <v>0</v>
      </c>
      <c r="F15" s="138">
        <v>0</v>
      </c>
      <c r="G15" s="138">
        <v>0</v>
      </c>
      <c r="H15" s="138">
        <v>0</v>
      </c>
      <c r="I15" s="138">
        <v>5821107.3300000001</v>
      </c>
    </row>
    <row r="16" spans="1:9" ht="25.5" customHeight="1" x14ac:dyDescent="0.2">
      <c r="B16" s="68" t="s">
        <v>411</v>
      </c>
      <c r="C16" s="333">
        <v>-718976.56</v>
      </c>
      <c r="D16" s="333">
        <v>-3484526.69</v>
      </c>
      <c r="E16" s="333">
        <v>0</v>
      </c>
      <c r="F16" s="333">
        <v>0</v>
      </c>
      <c r="G16" s="333">
        <v>0</v>
      </c>
      <c r="H16" s="333">
        <v>0</v>
      </c>
      <c r="I16" s="333">
        <v>-4203503.25</v>
      </c>
    </row>
    <row r="17" spans="2:9" ht="38.25" customHeight="1" x14ac:dyDescent="0.2">
      <c r="B17" s="48" t="s">
        <v>412</v>
      </c>
      <c r="C17" s="138">
        <v>-47562985.530000001</v>
      </c>
      <c r="D17" s="138">
        <v>-59878496.609999999</v>
      </c>
      <c r="E17" s="138">
        <v>0</v>
      </c>
      <c r="F17" s="138">
        <v>0</v>
      </c>
      <c r="G17" s="138">
        <v>0</v>
      </c>
      <c r="H17" s="138">
        <v>0</v>
      </c>
      <c r="I17" s="138">
        <v>-107441482.14</v>
      </c>
    </row>
    <row r="18" spans="2:9" ht="12.75" customHeight="1" x14ac:dyDescent="0.2">
      <c r="B18" s="60" t="s">
        <v>413</v>
      </c>
      <c r="C18" s="203">
        <v>181472554.97999999</v>
      </c>
      <c r="D18" s="203">
        <v>54491961.490000002</v>
      </c>
      <c r="E18" s="203">
        <v>26706281.25</v>
      </c>
      <c r="F18" s="203">
        <v>24169358.210000001</v>
      </c>
      <c r="G18" s="203">
        <v>210739249.94999999</v>
      </c>
      <c r="H18" s="203">
        <v>-4020277.32</v>
      </c>
      <c r="I18" s="203">
        <v>493560668.07999998</v>
      </c>
    </row>
    <row r="19" spans="2:9" ht="12.75" customHeight="1" x14ac:dyDescent="0.2">
      <c r="B19" s="334" t="s">
        <v>201</v>
      </c>
      <c r="C19" s="146">
        <v>2415961598.8099999</v>
      </c>
      <c r="D19" s="146">
        <v>628940320.75999999</v>
      </c>
      <c r="E19" s="146">
        <v>69348813.069999993</v>
      </c>
      <c r="F19" s="146">
        <v>46659336.460000001</v>
      </c>
      <c r="G19" s="146">
        <v>299781806.44999999</v>
      </c>
      <c r="H19" s="146">
        <v>-101772835.40000001</v>
      </c>
      <c r="I19" s="146">
        <v>3358991600.6900001</v>
      </c>
    </row>
    <row r="20" spans="2:9" ht="12.75" customHeight="1" x14ac:dyDescent="0.2">
      <c r="B20" s="170" t="s">
        <v>203</v>
      </c>
      <c r="C20" s="198">
        <v>-208894250.47999999</v>
      </c>
      <c r="D20" s="198">
        <v>10341292.02</v>
      </c>
      <c r="E20" s="198">
        <v>5607429.3899999997</v>
      </c>
      <c r="F20" s="198">
        <v>2763859.29</v>
      </c>
      <c r="G20" s="198">
        <v>-1560664.39</v>
      </c>
      <c r="H20" s="198">
        <v>0</v>
      </c>
      <c r="I20" s="198">
        <v>-191742334.16999999</v>
      </c>
    </row>
  </sheetData>
  <mergeCells count="1">
    <mergeCell ref="B2:I2"/>
  </mergeCells>
  <hyperlinks>
    <hyperlink ref="A1" location="TOC!A1" display="table of contents"/>
  </hyperlinks>
  <pageMargins left="0.75" right="0.75" top="1" bottom="1" header="0.5" footer="0.5"/>
  <pageSetup paperSize="9"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F15"/>
  <sheetViews>
    <sheetView showGridLines="0" workbookViewId="0"/>
  </sheetViews>
  <sheetFormatPr defaultColWidth="9.140625" defaultRowHeight="12.75" x14ac:dyDescent="0.2"/>
  <cols>
    <col min="1" max="1" width="9.140625" style="1"/>
    <col min="2" max="2" width="35.140625" style="1" bestFit="1" customWidth="1"/>
    <col min="3" max="6" width="10.7109375" style="1" customWidth="1"/>
    <col min="7" max="16384" width="9.140625" style="1"/>
  </cols>
  <sheetData>
    <row r="1" spans="1:6" ht="15" x14ac:dyDescent="0.25">
      <c r="A1" s="464" t="s">
        <v>664</v>
      </c>
    </row>
    <row r="2" spans="1:6" ht="18.95" customHeight="1" x14ac:dyDescent="0.2">
      <c r="B2" s="536" t="s">
        <v>416</v>
      </c>
      <c r="C2" s="536"/>
      <c r="D2" s="536"/>
      <c r="E2" s="536"/>
      <c r="F2" s="335"/>
    </row>
    <row r="3" spans="1:6" ht="16.5" customHeight="1" thickBot="1" x14ac:dyDescent="0.25">
      <c r="B3" s="14" t="s">
        <v>51</v>
      </c>
      <c r="C3" s="15" t="s">
        <v>52</v>
      </c>
      <c r="D3" s="16" t="s">
        <v>724</v>
      </c>
      <c r="E3" s="16" t="s">
        <v>707</v>
      </c>
      <c r="F3" s="16" t="s">
        <v>708</v>
      </c>
    </row>
    <row r="4" spans="1:6" ht="12.75" customHeight="1" x14ac:dyDescent="0.2">
      <c r="B4" s="324" t="s">
        <v>417</v>
      </c>
      <c r="C4" s="336">
        <v>262698210.4725</v>
      </c>
      <c r="D4" s="337">
        <v>435000000</v>
      </c>
      <c r="E4" s="337" t="s">
        <v>61</v>
      </c>
      <c r="F4" s="337" t="s">
        <v>57</v>
      </c>
    </row>
    <row r="5" spans="1:6" ht="12.75" customHeight="1" x14ac:dyDescent="0.2">
      <c r="B5" s="174" t="s">
        <v>418</v>
      </c>
      <c r="C5" s="285">
        <v>240982907.999598</v>
      </c>
      <c r="D5" s="284">
        <v>252000000</v>
      </c>
      <c r="E5" s="284" t="s">
        <v>57</v>
      </c>
      <c r="F5" s="284" t="s">
        <v>57</v>
      </c>
    </row>
    <row r="6" spans="1:6" ht="12.75" customHeight="1" x14ac:dyDescent="0.2">
      <c r="B6" s="174" t="s">
        <v>419</v>
      </c>
      <c r="C6" s="285">
        <v>267252729.046848</v>
      </c>
      <c r="D6" s="284">
        <v>295541007.13115001</v>
      </c>
      <c r="E6" s="284" t="s">
        <v>57</v>
      </c>
      <c r="F6" s="284" t="s">
        <v>57</v>
      </c>
    </row>
    <row r="7" spans="1:6" ht="12.75" customHeight="1" x14ac:dyDescent="0.2">
      <c r="B7" s="64" t="s">
        <v>420</v>
      </c>
      <c r="C7" s="287">
        <v>79020723.350786805</v>
      </c>
      <c r="D7" s="286">
        <v>99024305.960268706</v>
      </c>
      <c r="E7" s="286" t="s">
        <v>421</v>
      </c>
      <c r="F7" s="286" t="s">
        <v>421</v>
      </c>
    </row>
    <row r="8" spans="1:6" ht="12.75" customHeight="1" x14ac:dyDescent="0.2">
      <c r="B8" s="48" t="s">
        <v>422</v>
      </c>
      <c r="C8" s="289">
        <v>120480301.716061</v>
      </c>
      <c r="D8" s="288">
        <v>120159487.058402</v>
      </c>
      <c r="E8" s="288" t="s">
        <v>421</v>
      </c>
      <c r="F8" s="288" t="s">
        <v>421</v>
      </c>
    </row>
    <row r="9" spans="1:6" ht="12.75" customHeight="1" x14ac:dyDescent="0.2">
      <c r="B9" s="48" t="s">
        <v>423</v>
      </c>
      <c r="C9" s="289">
        <v>67751703.980000004</v>
      </c>
      <c r="D9" s="288">
        <v>76357213.685000002</v>
      </c>
      <c r="E9" s="288" t="s">
        <v>421</v>
      </c>
      <c r="F9" s="288" t="s">
        <v>421</v>
      </c>
    </row>
    <row r="10" spans="1:6" ht="12.75" customHeight="1" x14ac:dyDescent="0.2">
      <c r="B10" s="60" t="s">
        <v>424</v>
      </c>
      <c r="C10" s="62">
        <v>38956000000</v>
      </c>
      <c r="D10" s="63">
        <v>34975000000</v>
      </c>
      <c r="E10" s="440">
        <v>35639</v>
      </c>
      <c r="F10" s="63">
        <v>-34991882489.330002</v>
      </c>
    </row>
    <row r="11" spans="1:6" ht="12.75" customHeight="1" x14ac:dyDescent="0.2">
      <c r="B11" s="174" t="s">
        <v>425</v>
      </c>
      <c r="C11" s="338" t="s">
        <v>426</v>
      </c>
      <c r="D11" s="339">
        <v>1.12531417077375E-2</v>
      </c>
      <c r="E11" s="339">
        <v>1.4523714674281899E-2</v>
      </c>
      <c r="F11" s="339">
        <v>3.0023740329623998E-2</v>
      </c>
    </row>
    <row r="12" spans="1:6" ht="12.75" customHeight="1" x14ac:dyDescent="0.2">
      <c r="B12" s="174" t="s">
        <v>427</v>
      </c>
      <c r="C12" s="338" t="s">
        <v>428</v>
      </c>
      <c r="D12" s="340">
        <v>30.529241066011501</v>
      </c>
      <c r="E12" s="340">
        <v>71.847255428014407</v>
      </c>
      <c r="F12" s="340">
        <v>137.442387907474</v>
      </c>
    </row>
    <row r="13" spans="1:6" ht="12.75" customHeight="1" x14ac:dyDescent="0.2">
      <c r="B13" s="174" t="s">
        <v>680</v>
      </c>
      <c r="C13" s="176">
        <v>-1313257215.46</v>
      </c>
      <c r="D13" s="177">
        <v>623041062.50999999</v>
      </c>
      <c r="E13" s="177">
        <v>-180915008.91</v>
      </c>
      <c r="F13" s="177">
        <v>-570109151.35999894</v>
      </c>
    </row>
    <row r="14" spans="1:6" ht="29.25" customHeight="1" x14ac:dyDescent="0.2">
      <c r="B14" s="551" t="s">
        <v>706</v>
      </c>
      <c r="C14" s="551"/>
      <c r="D14" s="551"/>
      <c r="E14" s="551"/>
      <c r="F14" s="551"/>
    </row>
    <row r="15" spans="1:6" ht="9" customHeight="1" x14ac:dyDescent="0.2">
      <c r="B15" s="541" t="s">
        <v>705</v>
      </c>
      <c r="C15" s="542"/>
      <c r="D15" s="541"/>
      <c r="E15" s="541"/>
    </row>
  </sheetData>
  <mergeCells count="3">
    <mergeCell ref="B2:E2"/>
    <mergeCell ref="B14:F14"/>
    <mergeCell ref="B15:E15"/>
  </mergeCells>
  <hyperlinks>
    <hyperlink ref="A1" location="TOC!A1" display="table of contents"/>
  </hyperlinks>
  <pageMargins left="0.75" right="0.75" top="1" bottom="1" header="0.5" footer="0.5"/>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D16"/>
  <sheetViews>
    <sheetView showGridLines="0" workbookViewId="0"/>
  </sheetViews>
  <sheetFormatPr defaultColWidth="9.140625" defaultRowHeight="12.75" x14ac:dyDescent="0.2"/>
  <cols>
    <col min="1" max="1" width="9.140625" style="1"/>
    <col min="2" max="2" width="46.5703125" style="1" bestFit="1" customWidth="1"/>
    <col min="3" max="4" width="14.7109375" style="1" customWidth="1"/>
    <col min="5" max="16384" width="9.140625" style="1"/>
  </cols>
  <sheetData>
    <row r="1" spans="1:4" ht="15" x14ac:dyDescent="0.25">
      <c r="A1" s="464" t="s">
        <v>664</v>
      </c>
    </row>
    <row r="2" spans="1:4" ht="18.95" customHeight="1" x14ac:dyDescent="0.2">
      <c r="B2" s="536" t="s">
        <v>430</v>
      </c>
      <c r="C2" s="536"/>
      <c r="D2" s="536"/>
    </row>
    <row r="3" spans="1:4" ht="15.75" customHeight="1" thickBot="1" x14ac:dyDescent="0.25">
      <c r="B3" s="14" t="s">
        <v>51</v>
      </c>
      <c r="C3" s="15" t="s">
        <v>52</v>
      </c>
      <c r="D3" s="16" t="s">
        <v>64</v>
      </c>
    </row>
    <row r="4" spans="1:4" ht="12.75" customHeight="1" x14ac:dyDescent="0.2">
      <c r="B4" s="324" t="s">
        <v>431</v>
      </c>
      <c r="C4" s="336">
        <v>42165026.409999996</v>
      </c>
      <c r="D4" s="337">
        <v>63952360</v>
      </c>
    </row>
    <row r="5" spans="1:4" ht="12.75" customHeight="1" x14ac:dyDescent="0.2">
      <c r="B5" s="64" t="s">
        <v>432</v>
      </c>
      <c r="C5" s="287">
        <v>63759996.710000001</v>
      </c>
      <c r="D5" s="286">
        <v>96965235</v>
      </c>
    </row>
    <row r="6" spans="1:4" ht="12.75" customHeight="1" x14ac:dyDescent="0.2">
      <c r="B6" s="48" t="s">
        <v>433</v>
      </c>
      <c r="C6" s="289">
        <v>-21594970.300000001</v>
      </c>
      <c r="D6" s="288">
        <v>-33012875</v>
      </c>
    </row>
    <row r="7" spans="1:4" ht="12.75" customHeight="1" x14ac:dyDescent="0.2">
      <c r="B7" s="60" t="s">
        <v>434</v>
      </c>
      <c r="C7" s="341">
        <v>304997877.12004298</v>
      </c>
      <c r="D7" s="342">
        <v>411181352</v>
      </c>
    </row>
    <row r="8" spans="1:4" ht="12.75" customHeight="1" x14ac:dyDescent="0.2">
      <c r="B8" s="64" t="s">
        <v>435</v>
      </c>
      <c r="C8" s="287">
        <v>586391435.86000001</v>
      </c>
      <c r="D8" s="286">
        <v>640027140</v>
      </c>
    </row>
    <row r="9" spans="1:4" ht="12.75" customHeight="1" x14ac:dyDescent="0.2">
      <c r="B9" s="48" t="s">
        <v>436</v>
      </c>
      <c r="C9" s="289">
        <v>391385983.99000001</v>
      </c>
      <c r="D9" s="288">
        <v>397954171</v>
      </c>
    </row>
    <row r="10" spans="1:4" ht="12.75" customHeight="1" x14ac:dyDescent="0.2">
      <c r="B10" s="48" t="s">
        <v>437</v>
      </c>
      <c r="C10" s="289">
        <v>161325015.78999999</v>
      </c>
      <c r="D10" s="288">
        <v>143876051</v>
      </c>
    </row>
    <row r="11" spans="1:4" ht="12.75" customHeight="1" x14ac:dyDescent="0.2">
      <c r="B11" s="48" t="s">
        <v>438</v>
      </c>
      <c r="C11" s="289">
        <v>10476558.470000001</v>
      </c>
      <c r="D11" s="288">
        <v>57704306</v>
      </c>
    </row>
    <row r="12" spans="1:4" ht="12.75" customHeight="1" x14ac:dyDescent="0.2">
      <c r="B12" s="48" t="s">
        <v>439</v>
      </c>
      <c r="C12" s="289">
        <v>23203877.609999999</v>
      </c>
      <c r="D12" s="288">
        <v>40492609</v>
      </c>
    </row>
    <row r="13" spans="1:4" ht="12.75" customHeight="1" x14ac:dyDescent="0.2">
      <c r="B13" s="48" t="s">
        <v>440</v>
      </c>
      <c r="C13" s="289">
        <v>-281393558.74002701</v>
      </c>
      <c r="D13" s="288">
        <v>-229249788</v>
      </c>
    </row>
    <row r="14" spans="1:4" ht="12.75" customHeight="1" x14ac:dyDescent="0.2">
      <c r="B14" s="48" t="s">
        <v>441</v>
      </c>
      <c r="C14" s="289">
        <v>-214521241.43002701</v>
      </c>
      <c r="D14" s="288">
        <v>-166478632</v>
      </c>
    </row>
    <row r="15" spans="1:4" ht="12.75" customHeight="1" x14ac:dyDescent="0.2">
      <c r="B15" s="343" t="s">
        <v>442</v>
      </c>
      <c r="C15" s="344">
        <v>-66872317.310000002</v>
      </c>
      <c r="D15" s="345">
        <v>-62771156</v>
      </c>
    </row>
    <row r="16" spans="1:4" ht="12.75" customHeight="1" x14ac:dyDescent="0.2">
      <c r="B16" s="147" t="s">
        <v>218</v>
      </c>
      <c r="C16" s="275">
        <v>347162903.53004301</v>
      </c>
      <c r="D16" s="276">
        <v>475133712</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dimension ref="A1:D8"/>
  <sheetViews>
    <sheetView showGridLines="0" workbookViewId="0"/>
  </sheetViews>
  <sheetFormatPr defaultColWidth="9.140625" defaultRowHeight="12.75" x14ac:dyDescent="0.2"/>
  <cols>
    <col min="1" max="1" width="9.140625" style="1"/>
    <col min="2" max="2" width="26.140625" style="1" bestFit="1" customWidth="1"/>
    <col min="3" max="4" width="14.7109375" style="1" customWidth="1"/>
    <col min="5" max="16384" width="9.140625" style="1"/>
  </cols>
  <sheetData>
    <row r="1" spans="1:4" ht="15" x14ac:dyDescent="0.25">
      <c r="A1" s="464" t="s">
        <v>664</v>
      </c>
    </row>
    <row r="2" spans="1:4" ht="18.95" customHeight="1" x14ac:dyDescent="0.2">
      <c r="B2" s="536" t="s">
        <v>443</v>
      </c>
      <c r="C2" s="536"/>
      <c r="D2" s="536"/>
    </row>
    <row r="3" spans="1:4" ht="12.75" customHeight="1" thickBot="1" x14ac:dyDescent="0.25">
      <c r="B3" s="14" t="s">
        <v>51</v>
      </c>
      <c r="C3" s="15" t="s">
        <v>52</v>
      </c>
      <c r="D3" s="16" t="s">
        <v>53</v>
      </c>
    </row>
    <row r="4" spans="1:4" ht="12.75" customHeight="1" x14ac:dyDescent="0.2">
      <c r="B4" s="5" t="s">
        <v>143</v>
      </c>
      <c r="C4" s="297">
        <v>50054.131569359997</v>
      </c>
      <c r="D4" s="298">
        <v>49646.298845229998</v>
      </c>
    </row>
    <row r="5" spans="1:4" ht="12.75" customHeight="1" x14ac:dyDescent="0.2">
      <c r="B5" s="8" t="s">
        <v>444</v>
      </c>
      <c r="C5" s="299">
        <v>1356.56256411919</v>
      </c>
      <c r="D5" s="300">
        <v>2651.2512523136702</v>
      </c>
    </row>
    <row r="6" spans="1:4" ht="12.75" customHeight="1" x14ac:dyDescent="0.2">
      <c r="B6" s="8" t="s">
        <v>445</v>
      </c>
      <c r="C6" s="299">
        <v>4305.2132986932502</v>
      </c>
      <c r="D6" s="300">
        <v>337.66999316390502</v>
      </c>
    </row>
    <row r="7" spans="1:4" ht="12.75" customHeight="1" x14ac:dyDescent="0.2">
      <c r="B7" s="87" t="s">
        <v>446</v>
      </c>
      <c r="C7" s="346">
        <v>-1903.3180669649701</v>
      </c>
      <c r="D7" s="347">
        <v>-2581.0885280273401</v>
      </c>
    </row>
    <row r="8" spans="1:4" ht="12.75" customHeight="1" x14ac:dyDescent="0.2">
      <c r="B8" s="147" t="s">
        <v>447</v>
      </c>
      <c r="C8" s="348">
        <v>53812.589365207503</v>
      </c>
      <c r="D8" s="349">
        <v>50054.131562680202</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F15"/>
  <sheetViews>
    <sheetView showGridLines="0" workbookViewId="0"/>
  </sheetViews>
  <sheetFormatPr defaultColWidth="9.140625" defaultRowHeight="12.75" x14ac:dyDescent="0.2"/>
  <cols>
    <col min="1" max="1" width="9.140625" style="1"/>
    <col min="2" max="2" width="34.5703125" style="1" bestFit="1" customWidth="1"/>
    <col min="3" max="6" width="10.7109375" style="1" customWidth="1"/>
    <col min="7" max="16384" width="9.140625" style="1"/>
  </cols>
  <sheetData>
    <row r="1" spans="1:6" ht="15" x14ac:dyDescent="0.25">
      <c r="A1" s="464" t="s">
        <v>664</v>
      </c>
    </row>
    <row r="2" spans="1:6" ht="18.95" customHeight="1" x14ac:dyDescent="0.2">
      <c r="B2" s="536" t="s">
        <v>448</v>
      </c>
      <c r="C2" s="536"/>
      <c r="D2" s="536"/>
      <c r="E2" s="536"/>
      <c r="F2" s="536"/>
    </row>
    <row r="3" spans="1:6" ht="16.5" customHeight="1" thickBot="1" x14ac:dyDescent="0.25">
      <c r="B3" s="14" t="s">
        <v>75</v>
      </c>
      <c r="C3" s="15" t="s">
        <v>52</v>
      </c>
      <c r="D3" s="16" t="s">
        <v>64</v>
      </c>
      <c r="E3" s="16" t="s">
        <v>53</v>
      </c>
      <c r="F3" s="16" t="s">
        <v>54</v>
      </c>
    </row>
    <row r="4" spans="1:6" ht="12.75" customHeight="1" x14ac:dyDescent="0.2">
      <c r="B4" s="324" t="s">
        <v>449</v>
      </c>
      <c r="C4" s="336">
        <v>78928627.459999993</v>
      </c>
      <c r="D4" s="337">
        <v>84598558.519999996</v>
      </c>
      <c r="E4" s="337">
        <v>154384164.38</v>
      </c>
      <c r="F4" s="337">
        <v>148453787.91999999</v>
      </c>
    </row>
    <row r="5" spans="1:6" ht="12.75" customHeight="1" x14ac:dyDescent="0.2">
      <c r="B5" s="174" t="s">
        <v>450</v>
      </c>
      <c r="C5" s="350">
        <v>-71856090.909999996</v>
      </c>
      <c r="D5" s="351">
        <v>-75211693.069999993</v>
      </c>
      <c r="E5" s="351">
        <v>-150946951.63</v>
      </c>
      <c r="F5" s="351">
        <v>-172015019.55000001</v>
      </c>
    </row>
    <row r="6" spans="1:6" ht="12.75" customHeight="1" x14ac:dyDescent="0.2">
      <c r="B6" s="174" t="s">
        <v>451</v>
      </c>
      <c r="C6" s="285">
        <v>833979173.45000005</v>
      </c>
      <c r="D6" s="284">
        <v>776202165.38</v>
      </c>
      <c r="E6" s="284">
        <v>1353343344.53</v>
      </c>
      <c r="F6" s="284">
        <v>1318925059.98</v>
      </c>
    </row>
    <row r="7" spans="1:6" ht="12.75" customHeight="1" x14ac:dyDescent="0.2">
      <c r="B7" s="64" t="s">
        <v>452</v>
      </c>
      <c r="C7" s="287">
        <v>684303078</v>
      </c>
      <c r="D7" s="286">
        <v>627932861</v>
      </c>
      <c r="E7" s="286">
        <v>1136410574.47</v>
      </c>
      <c r="F7" s="286">
        <v>1097939391.6800001</v>
      </c>
    </row>
    <row r="8" spans="1:6" ht="12.75" customHeight="1" x14ac:dyDescent="0.2">
      <c r="B8" s="48" t="s">
        <v>453</v>
      </c>
      <c r="C8" s="289">
        <v>149676094</v>
      </c>
      <c r="D8" s="288">
        <v>148269303.97</v>
      </c>
      <c r="E8" s="288">
        <v>216932770.06</v>
      </c>
      <c r="F8" s="288">
        <v>220985668.30000001</v>
      </c>
    </row>
    <row r="9" spans="1:6" ht="12.75" customHeight="1" x14ac:dyDescent="0.2">
      <c r="B9" s="64" t="s">
        <v>452</v>
      </c>
      <c r="C9" s="354">
        <v>1.11328729699784</v>
      </c>
      <c r="D9" s="355">
        <v>0.99586142161999403</v>
      </c>
      <c r="E9" s="355">
        <v>1.01329872263489</v>
      </c>
      <c r="F9" s="355">
        <v>1.0066657607726399</v>
      </c>
    </row>
    <row r="10" spans="1:6" ht="12.75" customHeight="1" x14ac:dyDescent="0.2">
      <c r="B10" s="48" t="s">
        <v>453</v>
      </c>
      <c r="C10" s="356">
        <v>0.785959332740504</v>
      </c>
      <c r="D10" s="357">
        <v>0.83673371662153695</v>
      </c>
      <c r="E10" s="357">
        <v>0.72284301119338101</v>
      </c>
      <c r="F10" s="357">
        <v>0.68228274393828303</v>
      </c>
    </row>
    <row r="11" spans="1:6" ht="12.75" customHeight="1" x14ac:dyDescent="0.2">
      <c r="B11" s="60" t="s">
        <v>726</v>
      </c>
      <c r="C11" s="352">
        <v>1.0586695868729701</v>
      </c>
      <c r="D11" s="353">
        <v>0.967867075243242</v>
      </c>
      <c r="E11" s="353">
        <v>0.96246873532732102</v>
      </c>
      <c r="F11" s="353">
        <v>0.94452845432121502</v>
      </c>
    </row>
    <row r="12" spans="1:6" ht="12.75" customHeight="1" x14ac:dyDescent="0.2">
      <c r="B12" s="64" t="s">
        <v>454</v>
      </c>
      <c r="C12" s="354">
        <v>0.76203256652822404</v>
      </c>
      <c r="D12" s="355">
        <v>0.66497994604629296</v>
      </c>
      <c r="E12" s="355">
        <v>0.65654350782655202</v>
      </c>
      <c r="F12" s="355">
        <v>0.64150276985964105</v>
      </c>
    </row>
    <row r="13" spans="1:6" ht="12.75" customHeight="1" x14ac:dyDescent="0.2">
      <c r="B13" s="48" t="s">
        <v>455</v>
      </c>
      <c r="C13" s="356">
        <v>0.12609332941426701</v>
      </c>
      <c r="D13" s="357">
        <v>0.14186088191424701</v>
      </c>
      <c r="E13" s="357">
        <v>0.140173220307938</v>
      </c>
      <c r="F13" s="357">
        <v>0.14368260355321999</v>
      </c>
    </row>
    <row r="14" spans="1:6" ht="12.75" customHeight="1" x14ac:dyDescent="0.2">
      <c r="B14" s="48" t="s">
        <v>456</v>
      </c>
      <c r="C14" s="356">
        <v>0.170543690930477</v>
      </c>
      <c r="D14" s="357">
        <v>0.160998067895465</v>
      </c>
      <c r="E14" s="357">
        <v>0.16575571947458301</v>
      </c>
      <c r="F14" s="357">
        <v>0.159484494754941</v>
      </c>
    </row>
    <row r="15" spans="1:6" ht="12.75" customHeight="1" x14ac:dyDescent="0.2">
      <c r="B15" s="60" t="s">
        <v>429</v>
      </c>
      <c r="C15" s="162">
        <v>-43575033.850000001</v>
      </c>
      <c r="D15" s="163">
        <v>-44318283.859999999</v>
      </c>
      <c r="E15" s="163">
        <v>-83340690.280000001</v>
      </c>
      <c r="F15" s="163">
        <v>-92713342.939999998</v>
      </c>
    </row>
  </sheetData>
  <mergeCells count="1">
    <mergeCell ref="B2:F2"/>
  </mergeCells>
  <hyperlinks>
    <hyperlink ref="A1" location="TOC!A1" display="table of contents"/>
  </hyperlinks>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11"/>
  <sheetViews>
    <sheetView showGridLines="0" workbookViewId="0"/>
  </sheetViews>
  <sheetFormatPr defaultColWidth="9.140625" defaultRowHeight="12.75" x14ac:dyDescent="0.2"/>
  <cols>
    <col min="1" max="1" width="9.140625" style="1"/>
    <col min="2" max="2" width="34.5703125" style="1" bestFit="1" customWidth="1"/>
    <col min="3" max="3" width="12.28515625" style="1" customWidth="1"/>
    <col min="4" max="6" width="10.7109375" style="1" customWidth="1"/>
    <col min="7" max="16384" width="9.140625" style="1"/>
  </cols>
  <sheetData>
    <row r="1" spans="1:6" ht="15" x14ac:dyDescent="0.25">
      <c r="A1" s="464" t="s">
        <v>664</v>
      </c>
    </row>
    <row r="2" spans="1:6" ht="18.95" customHeight="1" x14ac:dyDescent="0.2">
      <c r="B2" s="539" t="s">
        <v>63</v>
      </c>
      <c r="C2" s="539"/>
      <c r="D2" s="539"/>
      <c r="E2" s="539"/>
      <c r="F2" s="539"/>
    </row>
    <row r="3" spans="1:6" ht="25.5" customHeight="1" thickBot="1" x14ac:dyDescent="0.25">
      <c r="B3" s="14" t="s">
        <v>75</v>
      </c>
      <c r="C3" s="15" t="s">
        <v>52</v>
      </c>
      <c r="D3" s="16" t="s">
        <v>53</v>
      </c>
      <c r="E3" s="16" t="s">
        <v>54</v>
      </c>
      <c r="F3" s="16" t="s">
        <v>55</v>
      </c>
    </row>
    <row r="4" spans="1:6" ht="12.75" customHeight="1" x14ac:dyDescent="0.2">
      <c r="B4" s="17" t="s">
        <v>76</v>
      </c>
      <c r="C4" s="29">
        <v>18837745291</v>
      </c>
      <c r="D4" s="30">
        <v>20522850455</v>
      </c>
      <c r="E4" s="30">
        <v>20687000000</v>
      </c>
      <c r="F4" s="30">
        <v>17877700000</v>
      </c>
    </row>
    <row r="5" spans="1:6" ht="12.75" customHeight="1" x14ac:dyDescent="0.2">
      <c r="B5" s="20" t="s">
        <v>77</v>
      </c>
      <c r="C5" s="31">
        <v>8438837563</v>
      </c>
      <c r="D5" s="32">
        <v>9540603823</v>
      </c>
      <c r="E5" s="32">
        <v>10632000000</v>
      </c>
      <c r="F5" s="32">
        <v>11426300000</v>
      </c>
    </row>
    <row r="6" spans="1:6" ht="12.75" customHeight="1" x14ac:dyDescent="0.2">
      <c r="B6" s="23" t="s">
        <v>78</v>
      </c>
      <c r="C6" s="33">
        <v>10398907728</v>
      </c>
      <c r="D6" s="34">
        <v>10982246632</v>
      </c>
      <c r="E6" s="34">
        <v>10055000000</v>
      </c>
      <c r="F6" s="34">
        <v>6451400000</v>
      </c>
    </row>
    <row r="7" spans="1:6" ht="12.75" customHeight="1" x14ac:dyDescent="0.2">
      <c r="B7" s="26" t="s">
        <v>79</v>
      </c>
      <c r="C7" s="35">
        <v>13419000000</v>
      </c>
      <c r="D7" s="36">
        <v>13266000000</v>
      </c>
      <c r="E7" s="36">
        <v>13136000000</v>
      </c>
      <c r="F7" s="36">
        <v>13008000000</v>
      </c>
    </row>
    <row r="8" spans="1:6" ht="12.75" customHeight="1" x14ac:dyDescent="0.2">
      <c r="B8" s="37" t="s">
        <v>80</v>
      </c>
      <c r="C8" s="520">
        <v>0.1</v>
      </c>
      <c r="D8" s="38">
        <v>0.42</v>
      </c>
      <c r="E8" s="38">
        <v>1.03</v>
      </c>
      <c r="F8" s="38">
        <v>1.03</v>
      </c>
    </row>
    <row r="9" spans="1:6" ht="12.75" customHeight="1" x14ac:dyDescent="0.2">
      <c r="B9" s="20" t="s">
        <v>81</v>
      </c>
      <c r="C9" s="39">
        <v>0</v>
      </c>
      <c r="D9" s="40">
        <v>0.02</v>
      </c>
      <c r="E9" s="40">
        <v>0.02</v>
      </c>
      <c r="F9" s="40">
        <v>0.04</v>
      </c>
    </row>
    <row r="10" spans="1:6" ht="12.75" customHeight="1" x14ac:dyDescent="0.2">
      <c r="B10" s="23" t="s">
        <v>82</v>
      </c>
      <c r="C10" s="41" t="s">
        <v>61</v>
      </c>
      <c r="D10" s="42" t="s">
        <v>61</v>
      </c>
      <c r="E10" s="42">
        <v>0.61</v>
      </c>
      <c r="F10" s="42">
        <v>0.61</v>
      </c>
    </row>
    <row r="11" spans="1:6" ht="12.75" customHeight="1" x14ac:dyDescent="0.2">
      <c r="B11" s="8" t="s">
        <v>83</v>
      </c>
      <c r="C11" s="484">
        <v>0.1</v>
      </c>
      <c r="D11" s="43">
        <v>0.42</v>
      </c>
      <c r="E11" s="43">
        <v>0.42</v>
      </c>
      <c r="F11" s="43">
        <v>0.42</v>
      </c>
    </row>
  </sheetData>
  <mergeCells count="1">
    <mergeCell ref="B2:F2"/>
  </mergeCells>
  <hyperlinks>
    <hyperlink ref="A1" location="TOC!A1" display="table of contents"/>
  </hyperlinks>
  <pageMargins left="0.75" right="0.75" top="1" bottom="1" header="0.5" footer="0.5"/>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dimension ref="A1:D16"/>
  <sheetViews>
    <sheetView showGridLines="0" workbookViewId="0"/>
  </sheetViews>
  <sheetFormatPr defaultColWidth="9.140625" defaultRowHeight="12.75" x14ac:dyDescent="0.2"/>
  <cols>
    <col min="1" max="1" width="9.140625" style="1"/>
    <col min="2" max="2" width="37" style="1" bestFit="1" customWidth="1"/>
    <col min="3" max="4" width="14.7109375" style="1" customWidth="1"/>
    <col min="5" max="16384" width="9.140625" style="1"/>
  </cols>
  <sheetData>
    <row r="1" spans="1:4" ht="15" x14ac:dyDescent="0.25">
      <c r="A1" s="464" t="s">
        <v>664</v>
      </c>
    </row>
    <row r="2" spans="1:4" ht="18.95" customHeight="1" x14ac:dyDescent="0.2">
      <c r="B2" s="536" t="s">
        <v>457</v>
      </c>
      <c r="C2" s="536"/>
      <c r="D2" s="536"/>
    </row>
    <row r="3" spans="1:4" ht="12.75" customHeight="1" thickBot="1" x14ac:dyDescent="0.25">
      <c r="B3" s="14" t="s">
        <v>51</v>
      </c>
      <c r="C3" s="15" t="s">
        <v>52</v>
      </c>
      <c r="D3" s="16" t="s">
        <v>64</v>
      </c>
    </row>
    <row r="4" spans="1:4" ht="12.75" customHeight="1" x14ac:dyDescent="0.2">
      <c r="B4" s="324" t="s">
        <v>458</v>
      </c>
      <c r="C4" s="336">
        <v>-32350528.100000001</v>
      </c>
      <c r="D4" s="337">
        <v>27616510.879999999</v>
      </c>
    </row>
    <row r="5" spans="1:4" ht="12.75" customHeight="1" x14ac:dyDescent="0.2">
      <c r="B5" s="64" t="s">
        <v>459</v>
      </c>
      <c r="C5" s="287">
        <v>653749793.45000005</v>
      </c>
      <c r="D5" s="286">
        <v>619432560.86000001</v>
      </c>
    </row>
    <row r="6" spans="1:4" ht="12.75" customHeight="1" x14ac:dyDescent="0.2">
      <c r="B6" s="48" t="s">
        <v>460</v>
      </c>
      <c r="C6" s="289">
        <v>-498178632.97000003</v>
      </c>
      <c r="D6" s="288">
        <v>-411910230.89999998</v>
      </c>
    </row>
    <row r="7" spans="1:4" ht="12.75" customHeight="1" x14ac:dyDescent="0.2">
      <c r="B7" s="48" t="s">
        <v>461</v>
      </c>
      <c r="C7" s="289">
        <v>-187921688.58000001</v>
      </c>
      <c r="D7" s="288">
        <v>-179905819.08000001</v>
      </c>
    </row>
    <row r="8" spans="1:4" ht="12.75" customHeight="1" x14ac:dyDescent="0.2">
      <c r="B8" s="60" t="s">
        <v>434</v>
      </c>
      <c r="C8" s="341">
        <v>15002985.689999999</v>
      </c>
      <c r="D8" s="342">
        <v>21416184.030000001</v>
      </c>
    </row>
    <row r="9" spans="1:4" ht="12.75" customHeight="1" x14ac:dyDescent="0.2">
      <c r="B9" s="358" t="s">
        <v>435</v>
      </c>
      <c r="C9" s="287">
        <v>20704349.920000002</v>
      </c>
      <c r="D9" s="286">
        <v>27386319.649999999</v>
      </c>
    </row>
    <row r="10" spans="1:4" ht="12.75" customHeight="1" x14ac:dyDescent="0.2">
      <c r="B10" s="48" t="s">
        <v>436</v>
      </c>
      <c r="C10" s="289">
        <v>15759598.08</v>
      </c>
      <c r="D10" s="288">
        <v>23413457.41</v>
      </c>
    </row>
    <row r="11" spans="1:4" ht="12.75" customHeight="1" x14ac:dyDescent="0.2">
      <c r="B11" s="48" t="s">
        <v>437</v>
      </c>
      <c r="C11" s="289">
        <v>1272919.93</v>
      </c>
      <c r="D11" s="288">
        <v>912532.03</v>
      </c>
    </row>
    <row r="12" spans="1:4" ht="12.75" customHeight="1" x14ac:dyDescent="0.2">
      <c r="B12" s="68" t="s">
        <v>438</v>
      </c>
      <c r="C12" s="291">
        <v>3671831.91</v>
      </c>
      <c r="D12" s="290">
        <v>3060330.21</v>
      </c>
    </row>
    <row r="13" spans="1:4" ht="12.75" customHeight="1" x14ac:dyDescent="0.2">
      <c r="B13" s="359" t="s">
        <v>440</v>
      </c>
      <c r="C13" s="291">
        <v>-5701364.2300000004</v>
      </c>
      <c r="D13" s="290">
        <v>-5970135.6200000001</v>
      </c>
    </row>
    <row r="14" spans="1:4" ht="12.75" customHeight="1" x14ac:dyDescent="0.2">
      <c r="B14" s="48" t="s">
        <v>462</v>
      </c>
      <c r="C14" s="289">
        <v>-1751398.25</v>
      </c>
      <c r="D14" s="288">
        <v>-2133428.66</v>
      </c>
    </row>
    <row r="15" spans="1:4" ht="12.75" customHeight="1" x14ac:dyDescent="0.2">
      <c r="B15" s="343" t="s">
        <v>442</v>
      </c>
      <c r="C15" s="344">
        <v>-3949965.98</v>
      </c>
      <c r="D15" s="345">
        <v>-3836706.96</v>
      </c>
    </row>
    <row r="16" spans="1:4" ht="12.75" customHeight="1" x14ac:dyDescent="0.2">
      <c r="B16" s="89" t="s">
        <v>463</v>
      </c>
      <c r="C16" s="275">
        <v>-17347542.41</v>
      </c>
      <c r="D16" s="276">
        <v>49032694.909999996</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9"/>
  <dimension ref="A1:F10"/>
  <sheetViews>
    <sheetView showGridLines="0" workbookViewId="0"/>
  </sheetViews>
  <sheetFormatPr defaultColWidth="9.140625" defaultRowHeight="12.75" x14ac:dyDescent="0.2"/>
  <cols>
    <col min="1" max="1" width="9.140625" style="1"/>
    <col min="2" max="2" width="21.85546875" style="1" bestFit="1" customWidth="1"/>
    <col min="3" max="6" width="10.7109375" style="1" customWidth="1"/>
    <col min="7" max="16384" width="9.140625" style="1"/>
  </cols>
  <sheetData>
    <row r="1" spans="1:6" ht="15" x14ac:dyDescent="0.25">
      <c r="A1" s="464" t="s">
        <v>664</v>
      </c>
    </row>
    <row r="2" spans="1:6" ht="18.95" customHeight="1" x14ac:dyDescent="0.2">
      <c r="B2" s="536" t="s">
        <v>464</v>
      </c>
      <c r="C2" s="536"/>
      <c r="D2" s="536"/>
      <c r="E2" s="536"/>
      <c r="F2" s="536"/>
    </row>
    <row r="3" spans="1:6" ht="12.75" customHeight="1" thickBot="1" x14ac:dyDescent="0.25">
      <c r="B3" s="14" t="s">
        <v>51</v>
      </c>
      <c r="C3" s="15" t="s">
        <v>52</v>
      </c>
      <c r="D3" s="16" t="s">
        <v>64</v>
      </c>
      <c r="E3" s="16" t="s">
        <v>53</v>
      </c>
      <c r="F3" s="16" t="s">
        <v>54</v>
      </c>
    </row>
    <row r="4" spans="1:6" ht="12.75" customHeight="1" x14ac:dyDescent="0.2">
      <c r="B4" s="92" t="s">
        <v>465</v>
      </c>
      <c r="C4" s="336">
        <v>-445898260</v>
      </c>
      <c r="D4" s="337">
        <v>62111913</v>
      </c>
      <c r="E4" s="337">
        <v>-249007433</v>
      </c>
      <c r="F4" s="337">
        <v>-199930244</v>
      </c>
    </row>
    <row r="5" spans="1:6" ht="12.75" customHeight="1" x14ac:dyDescent="0.2">
      <c r="B5" s="64" t="s">
        <v>466</v>
      </c>
      <c r="C5" s="287">
        <v>-155409216</v>
      </c>
      <c r="D5" s="286">
        <v>269015097</v>
      </c>
      <c r="E5" s="286">
        <v>154385647</v>
      </c>
      <c r="F5" s="286">
        <v>-224373556</v>
      </c>
    </row>
    <row r="6" spans="1:6" ht="12.75" customHeight="1" x14ac:dyDescent="0.2">
      <c r="B6" s="48" t="s">
        <v>467</v>
      </c>
      <c r="C6" s="289">
        <v>-290489044</v>
      </c>
      <c r="D6" s="288">
        <v>-206903184</v>
      </c>
      <c r="E6" s="288">
        <v>-403393080</v>
      </c>
      <c r="F6" s="288">
        <v>24443312</v>
      </c>
    </row>
    <row r="7" spans="1:6" ht="12.75" customHeight="1" x14ac:dyDescent="0.2">
      <c r="B7" s="360" t="s">
        <v>468</v>
      </c>
      <c r="C7" s="62">
        <v>18837745283</v>
      </c>
      <c r="D7" s="63">
        <v>20776000000</v>
      </c>
      <c r="E7" s="63">
        <v>20523000000</v>
      </c>
      <c r="F7" s="63">
        <v>20687000000</v>
      </c>
    </row>
    <row r="8" spans="1:6" ht="12.75" customHeight="1" x14ac:dyDescent="0.2">
      <c r="B8" s="64" t="s">
        <v>469</v>
      </c>
      <c r="C8" s="66">
        <v>8438837563</v>
      </c>
      <c r="D8" s="67">
        <v>9907000000</v>
      </c>
      <c r="E8" s="67">
        <v>9541000000</v>
      </c>
      <c r="F8" s="67">
        <v>10632000000</v>
      </c>
    </row>
    <row r="9" spans="1:6" ht="12.75" customHeight="1" x14ac:dyDescent="0.2">
      <c r="B9" s="48" t="s">
        <v>470</v>
      </c>
      <c r="C9" s="50">
        <v>10398907720</v>
      </c>
      <c r="D9" s="51">
        <v>10869000000</v>
      </c>
      <c r="E9" s="51">
        <v>10982000000</v>
      </c>
      <c r="F9" s="51">
        <v>10055000000</v>
      </c>
    </row>
    <row r="10" spans="1:6" ht="12.75" customHeight="1" x14ac:dyDescent="0.2">
      <c r="B10" s="360" t="s">
        <v>429</v>
      </c>
      <c r="C10" s="162">
        <v>-1782125.77</v>
      </c>
      <c r="D10" s="163">
        <v>-10000000</v>
      </c>
      <c r="E10" s="163">
        <v>-46588352.090000004</v>
      </c>
      <c r="F10" s="163">
        <v>-22955818.489999998</v>
      </c>
    </row>
  </sheetData>
  <mergeCells count="1">
    <mergeCell ref="B2:F2"/>
  </mergeCells>
  <hyperlinks>
    <hyperlink ref="A1" location="TOC!A1" display="table of contents"/>
  </hyperlinks>
  <pageMargins left="0.75" right="0.75" top="1" bottom="1" header="0.5" footer="0.5"/>
  <pageSetup paperSize="9"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0"/>
  <dimension ref="A1:E8"/>
  <sheetViews>
    <sheetView showGridLines="0" workbookViewId="0"/>
  </sheetViews>
  <sheetFormatPr defaultColWidth="9.140625" defaultRowHeight="12.75" x14ac:dyDescent="0.2"/>
  <cols>
    <col min="1" max="1" width="9.140625" style="1"/>
    <col min="2" max="2" width="26.85546875" style="1" bestFit="1" customWidth="1"/>
    <col min="3" max="4" width="14.7109375" style="1" customWidth="1"/>
    <col min="5" max="16384" width="9.140625" style="1"/>
  </cols>
  <sheetData>
    <row r="1" spans="1:5" ht="15" x14ac:dyDescent="0.25">
      <c r="A1" s="464" t="s">
        <v>664</v>
      </c>
    </row>
    <row r="2" spans="1:5" ht="18.95" customHeight="1" x14ac:dyDescent="0.2">
      <c r="B2" s="536" t="s">
        <v>471</v>
      </c>
      <c r="C2" s="536"/>
      <c r="D2" s="536"/>
    </row>
    <row r="3" spans="1:5" ht="12.75" customHeight="1" thickBot="1" x14ac:dyDescent="0.25">
      <c r="B3" s="14" t="s">
        <v>51</v>
      </c>
      <c r="C3" s="15" t="s">
        <v>52</v>
      </c>
      <c r="D3" s="16" t="s">
        <v>64</v>
      </c>
    </row>
    <row r="4" spans="1:5" ht="12.75" customHeight="1" x14ac:dyDescent="0.2">
      <c r="B4" s="324" t="s">
        <v>458</v>
      </c>
      <c r="C4" s="336">
        <v>3392243</v>
      </c>
      <c r="D4" s="337">
        <v>14405816</v>
      </c>
    </row>
    <row r="5" spans="1:5" ht="12.75" customHeight="1" x14ac:dyDescent="0.2">
      <c r="B5" s="64" t="s">
        <v>191</v>
      </c>
      <c r="C5" s="287">
        <v>48104972</v>
      </c>
      <c r="D5" s="286">
        <v>57141155</v>
      </c>
    </row>
    <row r="6" spans="1:5" ht="12.75" customHeight="1" x14ac:dyDescent="0.2">
      <c r="B6" s="48" t="s">
        <v>472</v>
      </c>
      <c r="C6" s="289">
        <v>-22011253</v>
      </c>
      <c r="D6" s="288">
        <v>-22489978</v>
      </c>
    </row>
    <row r="7" spans="1:5" ht="12.75" customHeight="1" x14ac:dyDescent="0.2">
      <c r="B7" s="343" t="s">
        <v>473</v>
      </c>
      <c r="C7" s="344">
        <v>-22626304</v>
      </c>
      <c r="D7" s="345">
        <v>-20213517</v>
      </c>
      <c r="E7" s="530"/>
    </row>
    <row r="8" spans="1:5" ht="12.75" customHeight="1" x14ac:dyDescent="0.2">
      <c r="B8" s="147" t="s">
        <v>463</v>
      </c>
      <c r="C8" s="275">
        <v>3392243</v>
      </c>
      <c r="D8" s="276">
        <v>14405816</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1"/>
  <dimension ref="A1:F7"/>
  <sheetViews>
    <sheetView showGridLines="0" workbookViewId="0"/>
  </sheetViews>
  <sheetFormatPr defaultColWidth="9.140625" defaultRowHeight="12.75" x14ac:dyDescent="0.2"/>
  <cols>
    <col min="1" max="1" width="9.140625" style="1"/>
    <col min="2" max="2" width="34.5703125" style="1" bestFit="1" customWidth="1"/>
    <col min="3" max="6" width="10.7109375" style="1" customWidth="1"/>
    <col min="7" max="16384" width="9.140625" style="1"/>
  </cols>
  <sheetData>
    <row r="1" spans="1:6" ht="15" x14ac:dyDescent="0.25">
      <c r="A1" s="464" t="s">
        <v>664</v>
      </c>
    </row>
    <row r="2" spans="1:6" ht="18.95" customHeight="1" x14ac:dyDescent="0.2">
      <c r="B2" s="536" t="s">
        <v>474</v>
      </c>
      <c r="C2" s="536"/>
      <c r="D2" s="536"/>
      <c r="E2" s="536"/>
      <c r="F2" s="335"/>
    </row>
    <row r="3" spans="1:6" ht="25.5" customHeight="1" thickBot="1" x14ac:dyDescent="0.25">
      <c r="B3" s="2" t="s">
        <v>75</v>
      </c>
      <c r="C3" s="3" t="s">
        <v>52</v>
      </c>
      <c r="D3" s="4" t="s">
        <v>64</v>
      </c>
      <c r="E3" s="4" t="s">
        <v>53</v>
      </c>
      <c r="F3" s="4" t="s">
        <v>54</v>
      </c>
    </row>
    <row r="4" spans="1:6" ht="12.75" customHeight="1" x14ac:dyDescent="0.2">
      <c r="B4" s="5" t="s">
        <v>475</v>
      </c>
      <c r="C4" s="361">
        <v>13419409030</v>
      </c>
      <c r="D4" s="362">
        <v>12740000000</v>
      </c>
      <c r="E4" s="362">
        <v>13266080248.16</v>
      </c>
      <c r="F4" s="362">
        <v>13135649093.860001</v>
      </c>
    </row>
    <row r="5" spans="1:6" ht="12.75" customHeight="1" x14ac:dyDescent="0.2">
      <c r="B5" s="8" t="s">
        <v>476</v>
      </c>
      <c r="C5" s="9">
        <v>3433363070</v>
      </c>
      <c r="D5" s="10">
        <v>3412480000</v>
      </c>
      <c r="E5" s="10">
        <v>3358697044.5</v>
      </c>
      <c r="F5" s="10">
        <v>3447539296</v>
      </c>
    </row>
    <row r="6" spans="1:6" ht="12.75" customHeight="1" x14ac:dyDescent="0.2">
      <c r="B6" s="8" t="s">
        <v>477</v>
      </c>
      <c r="C6" s="363">
        <v>0.1285</v>
      </c>
      <c r="D6" s="364">
        <v>0.14399999999999999</v>
      </c>
      <c r="E6" s="364">
        <v>0.124</v>
      </c>
      <c r="F6" s="364">
        <v>0.13569999999999999</v>
      </c>
    </row>
    <row r="7" spans="1:6" ht="12.75" customHeight="1" x14ac:dyDescent="0.2">
      <c r="B7" s="8" t="s">
        <v>429</v>
      </c>
      <c r="C7" s="365">
        <v>-4000000</v>
      </c>
      <c r="D7" s="366">
        <v>-21000000</v>
      </c>
      <c r="E7" s="366">
        <v>-50000000</v>
      </c>
      <c r="F7" s="366">
        <v>-48000000</v>
      </c>
    </row>
  </sheetData>
  <mergeCells count="1">
    <mergeCell ref="B2:E2"/>
  </mergeCells>
  <hyperlinks>
    <hyperlink ref="A1" location="TOC!A1" display="table of contents"/>
  </hyperlinks>
  <pageMargins left="0.75" right="0.75" top="1" bottom="1" header="0.5" footer="0.5"/>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2"/>
  <dimension ref="A1:D8"/>
  <sheetViews>
    <sheetView showGridLines="0" workbookViewId="0"/>
  </sheetViews>
  <sheetFormatPr defaultColWidth="9.140625" defaultRowHeight="12.75" x14ac:dyDescent="0.2"/>
  <cols>
    <col min="1" max="1" width="9.140625" style="1"/>
    <col min="2" max="2" width="28" style="1" bestFit="1" customWidth="1"/>
    <col min="3" max="4" width="14.7109375" style="1" customWidth="1"/>
    <col min="5" max="16384" width="9.140625" style="1"/>
  </cols>
  <sheetData>
    <row r="1" spans="1:4" ht="15" x14ac:dyDescent="0.25">
      <c r="A1" s="464" t="s">
        <v>664</v>
      </c>
    </row>
    <row r="2" spans="1:4" ht="18.95" customHeight="1" x14ac:dyDescent="0.2">
      <c r="B2" s="536" t="s">
        <v>478</v>
      </c>
      <c r="C2" s="536"/>
      <c r="D2" s="536"/>
    </row>
    <row r="3" spans="1:4" ht="12.75" customHeight="1" thickBot="1" x14ac:dyDescent="0.25">
      <c r="B3" s="14" t="s">
        <v>51</v>
      </c>
      <c r="C3" s="15" t="s">
        <v>52</v>
      </c>
      <c r="D3" s="16" t="s">
        <v>64</v>
      </c>
    </row>
    <row r="4" spans="1:4" ht="12.75" customHeight="1" x14ac:dyDescent="0.2">
      <c r="B4" s="324" t="s">
        <v>431</v>
      </c>
      <c r="C4" s="367">
        <v>24495112</v>
      </c>
      <c r="D4" s="368">
        <v>28472305</v>
      </c>
    </row>
    <row r="5" spans="1:4" ht="12.75" customHeight="1" x14ac:dyDescent="0.2">
      <c r="B5" s="64" t="s">
        <v>479</v>
      </c>
      <c r="C5" s="66">
        <v>39057774</v>
      </c>
      <c r="D5" s="67">
        <v>42068728</v>
      </c>
    </row>
    <row r="6" spans="1:4" ht="12.75" customHeight="1" x14ac:dyDescent="0.2">
      <c r="B6" s="48" t="s">
        <v>480</v>
      </c>
      <c r="C6" s="50">
        <v>10492410</v>
      </c>
      <c r="D6" s="51">
        <v>10316662</v>
      </c>
    </row>
    <row r="7" spans="1:4" ht="12.75" customHeight="1" x14ac:dyDescent="0.2">
      <c r="B7" s="343" t="s">
        <v>473</v>
      </c>
      <c r="C7" s="344">
        <v>-25055077</v>
      </c>
      <c r="D7" s="345">
        <v>-23913085</v>
      </c>
    </row>
    <row r="8" spans="1:4" ht="12.75" customHeight="1" x14ac:dyDescent="0.2">
      <c r="B8" s="147" t="s">
        <v>218</v>
      </c>
      <c r="C8" s="369">
        <v>24495112</v>
      </c>
      <c r="D8" s="370">
        <v>28472305</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3"/>
  <dimension ref="A1:F11"/>
  <sheetViews>
    <sheetView showGridLines="0" workbookViewId="0"/>
  </sheetViews>
  <sheetFormatPr defaultColWidth="9.140625" defaultRowHeight="12.75" x14ac:dyDescent="0.2"/>
  <cols>
    <col min="1" max="1" width="9.140625" style="1"/>
    <col min="2" max="2" width="16.28515625" style="1" bestFit="1" customWidth="1"/>
    <col min="3" max="6" width="10.7109375" style="1" customWidth="1"/>
    <col min="7" max="16384" width="9.140625" style="1"/>
  </cols>
  <sheetData>
    <row r="1" spans="1:6" ht="15" x14ac:dyDescent="0.25">
      <c r="A1" s="464" t="s">
        <v>664</v>
      </c>
    </row>
    <row r="2" spans="1:6" ht="18.95" customHeight="1" x14ac:dyDescent="0.2">
      <c r="B2" s="539" t="s">
        <v>481</v>
      </c>
      <c r="C2" s="539"/>
      <c r="D2" s="539"/>
      <c r="E2" s="539"/>
      <c r="F2" s="539"/>
    </row>
    <row r="3" spans="1:6" ht="12.75" customHeight="1" thickBot="1" x14ac:dyDescent="0.25">
      <c r="B3" s="14" t="s">
        <v>51</v>
      </c>
      <c r="C3" s="15" t="s">
        <v>52</v>
      </c>
      <c r="D3" s="16" t="s">
        <v>64</v>
      </c>
      <c r="E3" s="16" t="s">
        <v>53</v>
      </c>
      <c r="F3" s="16" t="s">
        <v>54</v>
      </c>
    </row>
    <row r="4" spans="1:6" ht="12.75" customHeight="1" x14ac:dyDescent="0.2">
      <c r="B4" s="269" t="s">
        <v>482</v>
      </c>
      <c r="C4" s="270">
        <v>-67886140</v>
      </c>
      <c r="D4" s="271">
        <v>-219809124</v>
      </c>
      <c r="E4" s="271">
        <v>-307900000</v>
      </c>
      <c r="F4" s="271">
        <v>-242800000</v>
      </c>
    </row>
    <row r="5" spans="1:6" ht="12.75" customHeight="1" x14ac:dyDescent="0.2">
      <c r="B5" s="23" t="s">
        <v>483</v>
      </c>
      <c r="C5" s="499">
        <v>13000000</v>
      </c>
      <c r="D5" s="500">
        <v>12000000</v>
      </c>
      <c r="E5" s="500">
        <v>21000000</v>
      </c>
      <c r="F5" s="500">
        <v>20000000</v>
      </c>
    </row>
    <row r="6" spans="1:6" ht="12.75" customHeight="1" x14ac:dyDescent="0.2">
      <c r="B6" s="23" t="s">
        <v>484</v>
      </c>
      <c r="C6" s="499">
        <v>2000000</v>
      </c>
      <c r="D6" s="500">
        <v>2000000</v>
      </c>
      <c r="E6" s="500">
        <v>4000000</v>
      </c>
      <c r="F6" s="500">
        <v>8000000</v>
      </c>
    </row>
    <row r="7" spans="1:6" ht="12.75" customHeight="1" x14ac:dyDescent="0.2">
      <c r="B7" s="272" t="s">
        <v>485</v>
      </c>
      <c r="C7" s="501">
        <v>-14000000</v>
      </c>
      <c r="D7" s="502">
        <v>21000000</v>
      </c>
      <c r="E7" s="502">
        <v>56000000</v>
      </c>
      <c r="F7" s="502">
        <v>-61000000</v>
      </c>
    </row>
    <row r="8" spans="1:6" ht="12.75" customHeight="1" x14ac:dyDescent="0.2">
      <c r="B8" s="147" t="s">
        <v>486</v>
      </c>
      <c r="C8" s="503">
        <v>67000000</v>
      </c>
      <c r="D8" s="504">
        <v>184000000</v>
      </c>
      <c r="E8" s="504">
        <v>228000000</v>
      </c>
      <c r="F8" s="504">
        <v>276000000</v>
      </c>
    </row>
    <row r="11" spans="1:6" x14ac:dyDescent="0.2">
      <c r="D11" s="480"/>
    </row>
  </sheetData>
  <mergeCells count="1">
    <mergeCell ref="B2:F2"/>
  </mergeCells>
  <hyperlinks>
    <hyperlink ref="A1" location="TOC!A1" display="table of contents"/>
  </hyperlinks>
  <pageMargins left="0.75" right="0.75" top="1" bottom="1" header="0.5" footer="0.5"/>
  <pageSetup paperSize="9"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4"/>
  <dimension ref="A1:D12"/>
  <sheetViews>
    <sheetView showGridLines="0" workbookViewId="0"/>
  </sheetViews>
  <sheetFormatPr defaultColWidth="9.140625" defaultRowHeight="12.75" x14ac:dyDescent="0.2"/>
  <cols>
    <col min="1" max="1" width="9.140625" style="1"/>
    <col min="2" max="2" width="25.85546875" style="1" bestFit="1" customWidth="1"/>
    <col min="3" max="4" width="14.7109375" style="1" customWidth="1"/>
    <col min="5" max="16384" width="9.140625" style="1"/>
  </cols>
  <sheetData>
    <row r="1" spans="1:4" ht="15" x14ac:dyDescent="0.25">
      <c r="A1" s="464" t="s">
        <v>664</v>
      </c>
    </row>
    <row r="2" spans="1:4" ht="18.95" customHeight="1" x14ac:dyDescent="0.2">
      <c r="B2" s="536" t="s">
        <v>487</v>
      </c>
      <c r="C2" s="536"/>
      <c r="D2" s="536"/>
    </row>
    <row r="3" spans="1:4" ht="12.75" customHeight="1" thickBot="1" x14ac:dyDescent="0.25">
      <c r="B3" s="14" t="s">
        <v>51</v>
      </c>
      <c r="C3" s="15" t="s">
        <v>52</v>
      </c>
      <c r="D3" s="16" t="s">
        <v>64</v>
      </c>
    </row>
    <row r="4" spans="1:4" ht="12.75" customHeight="1" x14ac:dyDescent="0.2">
      <c r="B4" s="324" t="s">
        <v>431</v>
      </c>
      <c r="C4" s="336">
        <v>-12838874</v>
      </c>
      <c r="D4" s="337">
        <v>-10206618</v>
      </c>
    </row>
    <row r="5" spans="1:4" ht="12.75" customHeight="1" x14ac:dyDescent="0.2">
      <c r="B5" s="174" t="s">
        <v>434</v>
      </c>
      <c r="C5" s="285">
        <v>-24867566</v>
      </c>
      <c r="D5" s="284">
        <v>-30242888</v>
      </c>
    </row>
    <row r="6" spans="1:4" ht="12.75" customHeight="1" x14ac:dyDescent="0.2">
      <c r="B6" s="64" t="s">
        <v>435</v>
      </c>
      <c r="C6" s="287">
        <v>-10898993</v>
      </c>
      <c r="D6" s="286">
        <v>-24034849</v>
      </c>
    </row>
    <row r="7" spans="1:4" ht="12.75" customHeight="1" x14ac:dyDescent="0.2">
      <c r="B7" s="48" t="s">
        <v>436</v>
      </c>
      <c r="C7" s="289">
        <v>-11948206</v>
      </c>
      <c r="D7" s="288">
        <v>-21726468</v>
      </c>
    </row>
    <row r="8" spans="1:4" ht="12.75" customHeight="1" x14ac:dyDescent="0.2">
      <c r="B8" s="68" t="s">
        <v>437</v>
      </c>
      <c r="C8" s="291">
        <v>1418295</v>
      </c>
      <c r="D8" s="290">
        <v>1726307</v>
      </c>
    </row>
    <row r="9" spans="1:4" ht="12.75" customHeight="1" x14ac:dyDescent="0.2">
      <c r="B9" s="48" t="s">
        <v>439</v>
      </c>
      <c r="C9" s="289" t="s">
        <v>149</v>
      </c>
      <c r="D9" s="288">
        <v>-4020503</v>
      </c>
    </row>
    <row r="10" spans="1:4" ht="12.75" customHeight="1" x14ac:dyDescent="0.2">
      <c r="B10" s="68" t="s">
        <v>440</v>
      </c>
      <c r="C10" s="291">
        <v>-13968572</v>
      </c>
      <c r="D10" s="290">
        <v>-6208038</v>
      </c>
    </row>
    <row r="11" spans="1:4" ht="12.75" customHeight="1" x14ac:dyDescent="0.2">
      <c r="B11" s="343" t="s">
        <v>442</v>
      </c>
      <c r="C11" s="344">
        <v>-13968572</v>
      </c>
      <c r="D11" s="345">
        <v>-6208038</v>
      </c>
    </row>
    <row r="12" spans="1:4" ht="12.75" customHeight="1" x14ac:dyDescent="0.2">
      <c r="B12" s="147" t="s">
        <v>218</v>
      </c>
      <c r="C12" s="275">
        <v>-37706440</v>
      </c>
      <c r="D12" s="276">
        <v>-40449507</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5"/>
  <dimension ref="A1:D15"/>
  <sheetViews>
    <sheetView showGridLines="0" workbookViewId="0"/>
  </sheetViews>
  <sheetFormatPr defaultColWidth="9.140625" defaultRowHeight="12.75" x14ac:dyDescent="0.2"/>
  <cols>
    <col min="1" max="1" width="9.140625" style="1"/>
    <col min="2" max="2" width="34" style="1" bestFit="1" customWidth="1"/>
    <col min="3" max="4" width="14.7109375" style="1" customWidth="1"/>
    <col min="5" max="16384" width="9.140625" style="1"/>
  </cols>
  <sheetData>
    <row r="1" spans="1:4" ht="15" x14ac:dyDescent="0.25">
      <c r="A1" s="464" t="s">
        <v>664</v>
      </c>
    </row>
    <row r="2" spans="1:4" ht="18.95" customHeight="1" x14ac:dyDescent="0.2">
      <c r="B2" s="536" t="s">
        <v>488</v>
      </c>
      <c r="C2" s="536"/>
      <c r="D2" s="536"/>
    </row>
    <row r="3" spans="1:4" ht="12.75" customHeight="1" thickBot="1" x14ac:dyDescent="0.25">
      <c r="B3" s="14" t="s">
        <v>51</v>
      </c>
      <c r="C3" s="15" t="s">
        <v>52</v>
      </c>
      <c r="D3" s="16" t="s">
        <v>53</v>
      </c>
    </row>
    <row r="4" spans="1:4" ht="12.75" customHeight="1" x14ac:dyDescent="0.2">
      <c r="B4" s="292" t="s">
        <v>105</v>
      </c>
      <c r="C4" s="294">
        <v>1685885788.3199999</v>
      </c>
      <c r="D4" s="293">
        <v>1790705425.1300001</v>
      </c>
    </row>
    <row r="5" spans="1:4" ht="12.75" customHeight="1" x14ac:dyDescent="0.2">
      <c r="B5" s="208" t="s">
        <v>489</v>
      </c>
      <c r="C5" s="371">
        <v>1495021298.3099999</v>
      </c>
      <c r="D5" s="372">
        <v>1524208282.95</v>
      </c>
    </row>
    <row r="6" spans="1:4" ht="12.75" customHeight="1" x14ac:dyDescent="0.2">
      <c r="B6" s="8" t="s">
        <v>490</v>
      </c>
      <c r="C6" s="373">
        <v>56600541.799999997</v>
      </c>
      <c r="D6" s="374">
        <v>70350411.650000006</v>
      </c>
    </row>
    <row r="7" spans="1:4" ht="12.75" customHeight="1" x14ac:dyDescent="0.2">
      <c r="B7" s="8" t="s">
        <v>491</v>
      </c>
      <c r="C7" s="373">
        <v>127195719.40000001</v>
      </c>
      <c r="D7" s="374">
        <v>191769098.25999999</v>
      </c>
    </row>
    <row r="8" spans="1:4" ht="12.75" customHeight="1" x14ac:dyDescent="0.2">
      <c r="B8" s="8" t="s">
        <v>492</v>
      </c>
      <c r="C8" s="373">
        <v>7068229.0499999998</v>
      </c>
      <c r="D8" s="374">
        <v>4377643.24</v>
      </c>
    </row>
    <row r="9" spans="1:4" ht="12.75" customHeight="1" x14ac:dyDescent="0.2">
      <c r="B9" s="52" t="s">
        <v>493</v>
      </c>
      <c r="C9" s="375">
        <v>-1685885788.3199999</v>
      </c>
      <c r="D9" s="376">
        <v>-1790705425.1300001</v>
      </c>
    </row>
    <row r="10" spans="1:4" ht="12.75" customHeight="1" x14ac:dyDescent="0.2">
      <c r="B10" s="208" t="s">
        <v>494</v>
      </c>
      <c r="C10" s="377">
        <v>56421380.890000001</v>
      </c>
      <c r="D10" s="378">
        <v>45720775.640000001</v>
      </c>
    </row>
    <row r="11" spans="1:4" ht="12.75" customHeight="1" x14ac:dyDescent="0.2">
      <c r="B11" s="8" t="s">
        <v>495</v>
      </c>
      <c r="C11" s="365">
        <v>10914776.75</v>
      </c>
      <c r="D11" s="366">
        <v>7346062.75</v>
      </c>
    </row>
    <row r="12" spans="1:4" ht="12.75" customHeight="1" x14ac:dyDescent="0.2">
      <c r="B12" s="8" t="s">
        <v>496</v>
      </c>
      <c r="C12" s="365">
        <v>-1422687891.6900001</v>
      </c>
      <c r="D12" s="366">
        <v>-1498214395.5899999</v>
      </c>
    </row>
    <row r="13" spans="1:4" ht="12.75" customHeight="1" x14ac:dyDescent="0.2">
      <c r="B13" s="87" t="s">
        <v>497</v>
      </c>
      <c r="C13" s="379">
        <v>-25000000</v>
      </c>
      <c r="D13" s="380">
        <v>0</v>
      </c>
    </row>
    <row r="14" spans="1:4" ht="12.75" customHeight="1" x14ac:dyDescent="0.2">
      <c r="B14" s="8" t="s">
        <v>498</v>
      </c>
      <c r="C14" s="365">
        <v>-5559061.7699999996</v>
      </c>
      <c r="D14" s="366">
        <v>-7318861.0300000003</v>
      </c>
    </row>
    <row r="15" spans="1:4" ht="12.75" customHeight="1" x14ac:dyDescent="0.2">
      <c r="B15" s="8" t="s">
        <v>223</v>
      </c>
      <c r="C15" s="365">
        <v>-299724992.18000001</v>
      </c>
      <c r="D15" s="366">
        <v>-337989006.57999998</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D8"/>
  <sheetViews>
    <sheetView showGridLines="0" workbookViewId="0"/>
  </sheetViews>
  <sheetFormatPr defaultColWidth="9.140625" defaultRowHeight="12.75" x14ac:dyDescent="0.2"/>
  <cols>
    <col min="1" max="1" width="9.140625" style="1"/>
    <col min="2" max="2" width="28.140625" style="1" bestFit="1" customWidth="1"/>
    <col min="3" max="4" width="14.7109375" style="1" customWidth="1"/>
    <col min="5" max="16384" width="9.140625" style="1"/>
  </cols>
  <sheetData>
    <row r="1" spans="1:4" ht="15" x14ac:dyDescent="0.25">
      <c r="A1" s="464" t="s">
        <v>664</v>
      </c>
    </row>
    <row r="2" spans="1:4" ht="18.95" customHeight="1" x14ac:dyDescent="0.2">
      <c r="B2" s="536" t="s">
        <v>499</v>
      </c>
      <c r="C2" s="536"/>
      <c r="D2" s="536"/>
    </row>
    <row r="3" spans="1:4" ht="12.75" customHeight="1" thickBot="1" x14ac:dyDescent="0.25">
      <c r="B3" s="14" t="s">
        <v>51</v>
      </c>
      <c r="C3" s="15" t="s">
        <v>52</v>
      </c>
      <c r="D3" s="16" t="s">
        <v>64</v>
      </c>
    </row>
    <row r="4" spans="1:4" ht="12.75" customHeight="1" x14ac:dyDescent="0.2">
      <c r="B4" s="292" t="s">
        <v>486</v>
      </c>
      <c r="C4" s="381">
        <v>-14268000</v>
      </c>
      <c r="D4" s="382">
        <v>21392525</v>
      </c>
    </row>
    <row r="5" spans="1:4" ht="12.75" customHeight="1" x14ac:dyDescent="0.2">
      <c r="B5" s="208" t="s">
        <v>500</v>
      </c>
      <c r="C5" s="383">
        <v>-584000</v>
      </c>
      <c r="D5" s="384">
        <v>6071316</v>
      </c>
    </row>
    <row r="6" spans="1:4" ht="12.75" customHeight="1" x14ac:dyDescent="0.2">
      <c r="B6" s="8" t="s">
        <v>501</v>
      </c>
      <c r="C6" s="385">
        <v>-4000000</v>
      </c>
      <c r="D6" s="386">
        <v>-5123051</v>
      </c>
    </row>
    <row r="7" spans="1:4" ht="12.75" customHeight="1" x14ac:dyDescent="0.2">
      <c r="B7" s="8" t="s">
        <v>502</v>
      </c>
      <c r="C7" s="385">
        <v>-8000000</v>
      </c>
      <c r="D7" s="386">
        <v>22005851</v>
      </c>
    </row>
    <row r="8" spans="1:4" ht="12.75" customHeight="1" x14ac:dyDescent="0.2">
      <c r="B8" s="87" t="s">
        <v>503</v>
      </c>
      <c r="C8" s="139">
        <v>-1050000</v>
      </c>
      <c r="D8" s="140">
        <v>-1611591</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7"/>
  <dimension ref="A1:G9"/>
  <sheetViews>
    <sheetView showGridLines="0" workbookViewId="0"/>
  </sheetViews>
  <sheetFormatPr defaultColWidth="9.140625" defaultRowHeight="12.75" x14ac:dyDescent="0.2"/>
  <cols>
    <col min="1" max="1" width="9.140625" style="1"/>
    <col min="2" max="2" width="22.28515625" style="1" bestFit="1" customWidth="1"/>
    <col min="3" max="7" width="12.7109375" style="1" customWidth="1"/>
    <col min="8" max="16384" width="9.140625" style="1"/>
  </cols>
  <sheetData>
    <row r="1" spans="1:7" ht="15" x14ac:dyDescent="0.25">
      <c r="A1" s="464" t="s">
        <v>664</v>
      </c>
    </row>
    <row r="2" spans="1:7" ht="18.95" customHeight="1" x14ac:dyDescent="0.2">
      <c r="B2" s="536" t="s">
        <v>504</v>
      </c>
      <c r="C2" s="536"/>
      <c r="D2" s="536"/>
      <c r="E2" s="536"/>
      <c r="F2" s="536"/>
      <c r="G2" s="536"/>
    </row>
    <row r="3" spans="1:7" ht="63.75" customHeight="1" thickBot="1" x14ac:dyDescent="0.25">
      <c r="B3" s="14" t="s">
        <v>51</v>
      </c>
      <c r="C3" s="387" t="s">
        <v>505</v>
      </c>
      <c r="D3" s="387" t="s">
        <v>506</v>
      </c>
      <c r="E3" s="387" t="s">
        <v>507</v>
      </c>
      <c r="F3" s="387" t="s">
        <v>508</v>
      </c>
      <c r="G3" s="387" t="s">
        <v>509</v>
      </c>
    </row>
    <row r="4" spans="1:7" ht="12.75" customHeight="1" x14ac:dyDescent="0.2">
      <c r="B4" s="388" t="s">
        <v>510</v>
      </c>
      <c r="C4" s="389">
        <v>0</v>
      </c>
      <c r="D4" s="389" t="s">
        <v>301</v>
      </c>
      <c r="E4" s="389">
        <v>30393487482.689999</v>
      </c>
      <c r="F4" s="389">
        <v>1591971441.45</v>
      </c>
      <c r="G4" s="389">
        <v>31985458923.139999</v>
      </c>
    </row>
    <row r="5" spans="1:7" ht="12.75" customHeight="1" x14ac:dyDescent="0.2">
      <c r="B5" s="390" t="s">
        <v>511</v>
      </c>
      <c r="C5" s="391">
        <v>0</v>
      </c>
      <c r="D5" s="391">
        <v>0</v>
      </c>
      <c r="E5" s="391">
        <v>471682574.44999999</v>
      </c>
      <c r="F5" s="391">
        <v>913001590.69000006</v>
      </c>
      <c r="G5" s="391">
        <v>1384684165.1400001</v>
      </c>
    </row>
    <row r="6" spans="1:7" ht="12.75" customHeight="1" x14ac:dyDescent="0.2">
      <c r="B6" s="390" t="s">
        <v>512</v>
      </c>
      <c r="C6" s="391">
        <v>0</v>
      </c>
      <c r="D6" s="391">
        <v>2912751977.8400002</v>
      </c>
      <c r="E6" s="391">
        <v>0</v>
      </c>
      <c r="F6" s="391">
        <v>0</v>
      </c>
      <c r="G6" s="391">
        <v>2912751977.8400002</v>
      </c>
    </row>
    <row r="7" spans="1:7" ht="25.5" customHeight="1" x14ac:dyDescent="0.2">
      <c r="B7" s="390" t="s">
        <v>513</v>
      </c>
      <c r="C7" s="391">
        <v>0</v>
      </c>
      <c r="D7" s="391">
        <v>0</v>
      </c>
      <c r="E7" s="391">
        <v>5148999892.6099997</v>
      </c>
      <c r="F7" s="391">
        <v>0</v>
      </c>
      <c r="G7" s="391">
        <v>5148999892.6099997</v>
      </c>
    </row>
    <row r="8" spans="1:7" ht="25.5" customHeight="1" x14ac:dyDescent="0.2">
      <c r="B8" s="392" t="s">
        <v>514</v>
      </c>
      <c r="C8" s="393">
        <v>11417822629.700001</v>
      </c>
      <c r="D8" s="393">
        <v>0</v>
      </c>
      <c r="E8" s="393">
        <v>0</v>
      </c>
      <c r="F8" s="393">
        <v>0</v>
      </c>
      <c r="G8" s="393">
        <v>11417822629.700001</v>
      </c>
    </row>
    <row r="9" spans="1:7" ht="12.75" customHeight="1" x14ac:dyDescent="0.2">
      <c r="B9" s="394" t="s">
        <v>140</v>
      </c>
      <c r="C9" s="395">
        <v>11417822629.700001</v>
      </c>
      <c r="D9" s="395">
        <v>2912751976.8400002</v>
      </c>
      <c r="E9" s="395">
        <v>36014169949.75</v>
      </c>
      <c r="F9" s="395">
        <v>2504973032.1399999</v>
      </c>
      <c r="G9" s="395">
        <v>52849717588.43</v>
      </c>
    </row>
  </sheetData>
  <mergeCells count="1">
    <mergeCell ref="B2:G2"/>
  </mergeCells>
  <hyperlinks>
    <hyperlink ref="A1" location="TOC!A1" display="table of contents"/>
  </hyperlinks>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E44"/>
  <sheetViews>
    <sheetView showGridLines="0" workbookViewId="0"/>
  </sheetViews>
  <sheetFormatPr defaultColWidth="9.140625" defaultRowHeight="12.75" x14ac:dyDescent="0.2"/>
  <cols>
    <col min="1" max="1" width="9.140625" style="1"/>
    <col min="2" max="2" width="45.85546875" style="1" bestFit="1" customWidth="1"/>
    <col min="3" max="3" width="5.7109375" style="1" customWidth="1"/>
    <col min="4" max="5" width="14.7109375" style="1" customWidth="1"/>
    <col min="6" max="16384" width="9.140625" style="1"/>
  </cols>
  <sheetData>
    <row r="1" spans="1:5" ht="15" x14ac:dyDescent="0.25">
      <c r="A1" s="464" t="s">
        <v>664</v>
      </c>
    </row>
    <row r="2" spans="1:5" ht="18.95" customHeight="1" x14ac:dyDescent="0.2">
      <c r="B2" s="540" t="s">
        <v>84</v>
      </c>
      <c r="C2" s="540"/>
      <c r="D2" s="540"/>
      <c r="E2" s="540"/>
    </row>
    <row r="3" spans="1:5" ht="25.5" customHeight="1" thickBot="1" x14ac:dyDescent="0.25">
      <c r="B3" s="14" t="s">
        <v>51</v>
      </c>
      <c r="C3" s="16"/>
      <c r="D3" s="15" t="s">
        <v>52</v>
      </c>
      <c r="E3" s="16" t="s">
        <v>53</v>
      </c>
    </row>
    <row r="4" spans="1:5" ht="12.75" customHeight="1" x14ac:dyDescent="0.2">
      <c r="B4" s="44" t="s">
        <v>85</v>
      </c>
      <c r="C4" s="45"/>
      <c r="D4" s="46">
        <v>269212783.66000003</v>
      </c>
      <c r="E4" s="47">
        <v>269212783.66000003</v>
      </c>
    </row>
    <row r="5" spans="1:5" ht="12.75" customHeight="1" x14ac:dyDescent="0.2">
      <c r="B5" s="48" t="s">
        <v>86</v>
      </c>
      <c r="C5" s="49"/>
      <c r="D5" s="50">
        <v>87061245.450000003</v>
      </c>
      <c r="E5" s="51">
        <v>90893287.590000004</v>
      </c>
    </row>
    <row r="6" spans="1:5" ht="12.75" customHeight="1" x14ac:dyDescent="0.2">
      <c r="B6" s="48" t="s">
        <v>87</v>
      </c>
      <c r="C6" s="49"/>
      <c r="D6" s="50">
        <v>131228636.59999999</v>
      </c>
      <c r="E6" s="51">
        <v>109928844</v>
      </c>
    </row>
    <row r="7" spans="1:5" ht="12.75" customHeight="1" x14ac:dyDescent="0.2">
      <c r="B7" s="48" t="s">
        <v>88</v>
      </c>
      <c r="C7" s="49"/>
      <c r="D7" s="50">
        <v>54950992.159999996</v>
      </c>
      <c r="E7" s="51">
        <v>55115576.049999997</v>
      </c>
    </row>
    <row r="8" spans="1:5" ht="12.75" customHeight="1" x14ac:dyDescent="0.2">
      <c r="B8" s="48" t="s">
        <v>89</v>
      </c>
      <c r="C8" s="49"/>
      <c r="D8" s="50">
        <v>1092365541.5899999</v>
      </c>
      <c r="E8" s="51">
        <v>1052207195.87</v>
      </c>
    </row>
    <row r="9" spans="1:5" ht="12.75" customHeight="1" x14ac:dyDescent="0.2">
      <c r="B9" s="48" t="s">
        <v>90</v>
      </c>
      <c r="C9" s="49"/>
      <c r="D9" s="50">
        <v>43082630.310000002</v>
      </c>
      <c r="E9" s="51">
        <v>278864481.77999997</v>
      </c>
    </row>
    <row r="10" spans="1:5" ht="12.75" customHeight="1" x14ac:dyDescent="0.2">
      <c r="B10" s="48" t="s">
        <v>91</v>
      </c>
      <c r="C10" s="49"/>
      <c r="D10" s="50">
        <v>261697047.06999999</v>
      </c>
      <c r="E10" s="51">
        <v>478412547.42000002</v>
      </c>
    </row>
    <row r="11" spans="1:5" ht="12.75" customHeight="1" x14ac:dyDescent="0.2">
      <c r="B11" s="48" t="s">
        <v>92</v>
      </c>
      <c r="C11" s="49"/>
      <c r="D11" s="50">
        <v>31985458923.139999</v>
      </c>
      <c r="E11" s="51">
        <v>28342060333.439999</v>
      </c>
    </row>
    <row r="12" spans="1:5" ht="12.75" customHeight="1" x14ac:dyDescent="0.2">
      <c r="B12" s="48" t="s">
        <v>93</v>
      </c>
      <c r="C12" s="49"/>
      <c r="D12" s="50">
        <v>1384684165.1400001</v>
      </c>
      <c r="E12" s="51">
        <v>2169288687.5999999</v>
      </c>
    </row>
    <row r="13" spans="1:5" ht="12.75" customHeight="1" x14ac:dyDescent="0.2">
      <c r="B13" s="48" t="s">
        <v>94</v>
      </c>
      <c r="C13" s="49"/>
      <c r="D13" s="50">
        <v>2912751977.8400002</v>
      </c>
      <c r="E13" s="51">
        <v>1675922184.01</v>
      </c>
    </row>
    <row r="14" spans="1:5" ht="12.75" customHeight="1" x14ac:dyDescent="0.2">
      <c r="B14" s="48" t="s">
        <v>95</v>
      </c>
      <c r="C14" s="49"/>
      <c r="D14" s="50">
        <v>5148999892.6099997</v>
      </c>
      <c r="E14" s="51">
        <v>5235860525.7700005</v>
      </c>
    </row>
    <row r="15" spans="1:5" ht="12.75" customHeight="1" x14ac:dyDescent="0.2">
      <c r="B15" s="48" t="s">
        <v>96</v>
      </c>
      <c r="C15" s="49"/>
      <c r="D15" s="50">
        <v>11417822629.700001</v>
      </c>
      <c r="E15" s="51">
        <v>10676877471.459999</v>
      </c>
    </row>
    <row r="16" spans="1:5" ht="12.75" customHeight="1" x14ac:dyDescent="0.2">
      <c r="B16" s="48" t="s">
        <v>97</v>
      </c>
      <c r="C16" s="49"/>
      <c r="D16" s="50">
        <v>15272445737.620001</v>
      </c>
      <c r="E16" s="51">
        <v>14604007579</v>
      </c>
    </row>
    <row r="17" spans="2:5" ht="12.75" customHeight="1" x14ac:dyDescent="0.2">
      <c r="B17" s="48" t="s">
        <v>98</v>
      </c>
      <c r="C17" s="49"/>
      <c r="D17" s="50">
        <v>2634065160.23</v>
      </c>
      <c r="E17" s="51">
        <v>3371192175.9499998</v>
      </c>
    </row>
    <row r="18" spans="2:5" ht="12.75" customHeight="1" x14ac:dyDescent="0.2">
      <c r="B18" s="48" t="s">
        <v>99</v>
      </c>
      <c r="C18" s="49"/>
      <c r="D18" s="50">
        <v>566336072</v>
      </c>
      <c r="E18" s="51">
        <v>562051387.58000004</v>
      </c>
    </row>
    <row r="19" spans="2:5" ht="12.75" customHeight="1" x14ac:dyDescent="0.2">
      <c r="B19" s="48" t="s">
        <v>100</v>
      </c>
      <c r="C19" s="49"/>
      <c r="D19" s="50">
        <v>1012386039.92</v>
      </c>
      <c r="E19" s="51">
        <v>1376775626.73</v>
      </c>
    </row>
    <row r="20" spans="2:5" ht="12.75" customHeight="1" x14ac:dyDescent="0.2">
      <c r="B20" s="48" t="s">
        <v>101</v>
      </c>
      <c r="C20" s="49"/>
      <c r="D20" s="50">
        <v>48539795.289999999</v>
      </c>
      <c r="E20" s="51">
        <v>47841608.740000002</v>
      </c>
    </row>
    <row r="21" spans="2:5" ht="12.75" customHeight="1" x14ac:dyDescent="0.2">
      <c r="B21" s="48" t="s">
        <v>102</v>
      </c>
      <c r="C21" s="49"/>
      <c r="D21" s="50">
        <v>494069675.38</v>
      </c>
      <c r="E21" s="51">
        <v>539030685.35000002</v>
      </c>
    </row>
    <row r="22" spans="2:5" ht="12.75" customHeight="1" x14ac:dyDescent="0.2">
      <c r="B22" s="48" t="s">
        <v>103</v>
      </c>
      <c r="C22" s="49"/>
      <c r="D22" s="50">
        <v>5362546124.7799997</v>
      </c>
      <c r="E22" s="51">
        <v>2503379777.3299999</v>
      </c>
    </row>
    <row r="23" spans="2:5" ht="12.75" customHeight="1" x14ac:dyDescent="0.2">
      <c r="B23" s="48" t="s">
        <v>104</v>
      </c>
      <c r="C23" s="49"/>
      <c r="D23" s="50">
        <v>115313201.77</v>
      </c>
      <c r="E23" s="51">
        <v>29233000</v>
      </c>
    </row>
    <row r="24" spans="2:5" ht="12.75" customHeight="1" x14ac:dyDescent="0.2">
      <c r="B24" s="52" t="s">
        <v>105</v>
      </c>
      <c r="C24" s="53"/>
      <c r="D24" s="54">
        <v>80295018272.259995</v>
      </c>
      <c r="E24" s="55">
        <v>73468155759.330002</v>
      </c>
    </row>
    <row r="25" spans="2:5" ht="12.75" customHeight="1" x14ac:dyDescent="0.2">
      <c r="B25" s="56" t="s">
        <v>106</v>
      </c>
      <c r="C25" s="57"/>
      <c r="D25" s="58">
        <v>-3793485464.3235998</v>
      </c>
      <c r="E25" s="59">
        <v>-2568852815.1652002</v>
      </c>
    </row>
    <row r="26" spans="2:5" ht="12.75" customHeight="1" x14ac:dyDescent="0.2">
      <c r="B26" s="48" t="s">
        <v>107</v>
      </c>
      <c r="C26" s="49"/>
      <c r="D26" s="50">
        <v>-202284281.87639999</v>
      </c>
      <c r="E26" s="51">
        <v>-253765741.6248</v>
      </c>
    </row>
    <row r="27" spans="2:5" ht="12.75" customHeight="1" x14ac:dyDescent="0.2">
      <c r="B27" s="60" t="s">
        <v>108</v>
      </c>
      <c r="C27" s="61"/>
      <c r="D27" s="62">
        <v>-3995769746.1999998</v>
      </c>
      <c r="E27" s="63">
        <v>-2822618556.79</v>
      </c>
    </row>
    <row r="28" spans="2:5" ht="12.75" customHeight="1" x14ac:dyDescent="0.2">
      <c r="B28" s="64" t="s">
        <v>109</v>
      </c>
      <c r="C28" s="65"/>
      <c r="D28" s="66">
        <v>-49225378855.07</v>
      </c>
      <c r="E28" s="67">
        <v>-45789903000.300003</v>
      </c>
    </row>
    <row r="29" spans="2:5" ht="12.75" customHeight="1" x14ac:dyDescent="0.2">
      <c r="B29" s="48" t="s">
        <v>110</v>
      </c>
      <c r="C29" s="49"/>
      <c r="D29" s="50">
        <v>-6824784799.3900003</v>
      </c>
      <c r="E29" s="51">
        <v>-6304487719.7399998</v>
      </c>
    </row>
    <row r="30" spans="2:5" ht="12.75" customHeight="1" x14ac:dyDescent="0.2">
      <c r="B30" s="48" t="s">
        <v>111</v>
      </c>
      <c r="C30" s="49"/>
      <c r="D30" s="50">
        <v>-2935987791.04</v>
      </c>
      <c r="E30" s="51">
        <v>-2501646982.8200002</v>
      </c>
    </row>
    <row r="31" spans="2:5" ht="12.75" customHeight="1" x14ac:dyDescent="0.2">
      <c r="B31" s="48" t="s">
        <v>112</v>
      </c>
      <c r="C31" s="49"/>
      <c r="D31" s="50">
        <v>-45117368.149999999</v>
      </c>
      <c r="E31" s="51">
        <v>-58639237.170000002</v>
      </c>
    </row>
    <row r="32" spans="2:5" ht="12.75" customHeight="1" x14ac:dyDescent="0.2">
      <c r="B32" s="48" t="s">
        <v>113</v>
      </c>
      <c r="C32" s="49"/>
      <c r="D32" s="50">
        <v>-41386161.890000001</v>
      </c>
      <c r="E32" s="51">
        <v>-35796977.439999998</v>
      </c>
    </row>
    <row r="33" spans="2:5" ht="12.75" customHeight="1" x14ac:dyDescent="0.2">
      <c r="B33" s="48" t="s">
        <v>114</v>
      </c>
      <c r="C33" s="49"/>
      <c r="D33" s="50">
        <v>-54591404.149999999</v>
      </c>
      <c r="E33" s="51">
        <v>-63799376.140000001</v>
      </c>
    </row>
    <row r="34" spans="2:5" ht="12.75" customHeight="1" x14ac:dyDescent="0.2">
      <c r="B34" s="48" t="s">
        <v>115</v>
      </c>
      <c r="C34" s="49"/>
      <c r="D34" s="50">
        <v>-1355228324.0699999</v>
      </c>
      <c r="E34" s="51">
        <v>-1352437275.2</v>
      </c>
    </row>
    <row r="35" spans="2:5" ht="12.75" customHeight="1" x14ac:dyDescent="0.2">
      <c r="B35" s="48" t="s">
        <v>116</v>
      </c>
      <c r="C35" s="49"/>
      <c r="D35" s="50">
        <v>-2594933458.9200001</v>
      </c>
      <c r="E35" s="51">
        <v>-2223202582.2399998</v>
      </c>
    </row>
    <row r="36" spans="2:5" ht="12.75" customHeight="1" x14ac:dyDescent="0.2">
      <c r="B36" s="48" t="s">
        <v>117</v>
      </c>
      <c r="C36" s="49"/>
      <c r="D36" s="50">
        <v>-745990289.75999999</v>
      </c>
      <c r="E36" s="51">
        <v>-740547547.42999995</v>
      </c>
    </row>
    <row r="37" spans="2:5" ht="12.75" customHeight="1" x14ac:dyDescent="0.2">
      <c r="B37" s="48" t="s">
        <v>94</v>
      </c>
      <c r="C37" s="49"/>
      <c r="D37" s="50">
        <v>-1086602082.8699999</v>
      </c>
      <c r="E37" s="51">
        <v>-991915283.35000002</v>
      </c>
    </row>
    <row r="38" spans="2:5" ht="12.75" customHeight="1" x14ac:dyDescent="0.2">
      <c r="B38" s="48" t="s">
        <v>97</v>
      </c>
      <c r="C38" s="49"/>
      <c r="D38" s="50">
        <v>-2848919.38</v>
      </c>
      <c r="E38" s="51">
        <v>-21658655.629999999</v>
      </c>
    </row>
    <row r="39" spans="2:5" ht="12.75" customHeight="1" x14ac:dyDescent="0.2">
      <c r="B39" s="48" t="s">
        <v>98</v>
      </c>
      <c r="C39" s="49"/>
      <c r="D39" s="50">
        <v>-2634065160.23</v>
      </c>
      <c r="E39" s="51">
        <v>-3371192175.9400001</v>
      </c>
    </row>
    <row r="40" spans="2:5" ht="12.75" customHeight="1" x14ac:dyDescent="0.2">
      <c r="B40" s="48" t="s">
        <v>118</v>
      </c>
      <c r="C40" s="49"/>
      <c r="D40" s="50">
        <v>-6745814172.6599998</v>
      </c>
      <c r="E40" s="51">
        <v>-5062984780.5500002</v>
      </c>
    </row>
    <row r="41" spans="2:5" ht="12.75" customHeight="1" x14ac:dyDescent="0.2">
      <c r="B41" s="48" t="s">
        <v>119</v>
      </c>
      <c r="C41" s="49"/>
      <c r="D41" s="50">
        <v>-279175535.18000001</v>
      </c>
      <c r="E41" s="51">
        <v>-122764406.43000001</v>
      </c>
    </row>
    <row r="42" spans="2:5" ht="12.75" customHeight="1" x14ac:dyDescent="0.2">
      <c r="B42" s="68" t="s">
        <v>120</v>
      </c>
      <c r="C42" s="69"/>
      <c r="D42" s="70">
        <v>-1727344203.6700001</v>
      </c>
      <c r="E42" s="71">
        <v>-2004561201.79</v>
      </c>
    </row>
    <row r="43" spans="2:5" ht="12.75" customHeight="1" x14ac:dyDescent="0.2">
      <c r="B43" s="60" t="s">
        <v>121</v>
      </c>
      <c r="C43" s="61"/>
      <c r="D43" s="62">
        <v>-76299248526.429993</v>
      </c>
      <c r="E43" s="63">
        <v>-70645537202.169998</v>
      </c>
    </row>
    <row r="44" spans="2:5" ht="12.75" customHeight="1" x14ac:dyDescent="0.2">
      <c r="B44" s="72" t="s">
        <v>122</v>
      </c>
      <c r="C44" s="73"/>
      <c r="D44" s="74">
        <v>-80295018272.630005</v>
      </c>
      <c r="E44" s="75">
        <v>-73468155758.960007</v>
      </c>
    </row>
  </sheetData>
  <mergeCells count="1">
    <mergeCell ref="B2:E2"/>
  </mergeCells>
  <hyperlinks>
    <hyperlink ref="A1" location="TOC!A1" display="table of contents"/>
  </hyperlinks>
  <pageMargins left="0.75" right="0.75" top="1" bottom="1" header="0.5" footer="0.5"/>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8"/>
  <dimension ref="A1:G9"/>
  <sheetViews>
    <sheetView showGridLines="0" workbookViewId="0"/>
  </sheetViews>
  <sheetFormatPr defaultColWidth="9.140625" defaultRowHeight="12.75" x14ac:dyDescent="0.2"/>
  <cols>
    <col min="1" max="1" width="9.140625" style="1"/>
    <col min="2" max="2" width="22.28515625" style="1" bestFit="1" customWidth="1"/>
    <col min="3" max="7" width="12.7109375" style="1" customWidth="1"/>
    <col min="8" max="16384" width="9.140625" style="1"/>
  </cols>
  <sheetData>
    <row r="1" spans="1:7" ht="15" x14ac:dyDescent="0.25">
      <c r="A1" s="464" t="s">
        <v>664</v>
      </c>
    </row>
    <row r="2" spans="1:7" ht="18.95" customHeight="1" x14ac:dyDescent="0.2">
      <c r="B2" s="536" t="s">
        <v>515</v>
      </c>
      <c r="C2" s="536"/>
      <c r="D2" s="536"/>
      <c r="E2" s="536"/>
      <c r="F2" s="536"/>
      <c r="G2" s="536"/>
    </row>
    <row r="3" spans="1:7" ht="63.75" customHeight="1" thickBot="1" x14ac:dyDescent="0.25">
      <c r="B3" s="14" t="s">
        <v>51</v>
      </c>
      <c r="C3" s="387" t="s">
        <v>505</v>
      </c>
      <c r="D3" s="387" t="s">
        <v>506</v>
      </c>
      <c r="E3" s="387" t="s">
        <v>507</v>
      </c>
      <c r="F3" s="387" t="s">
        <v>508</v>
      </c>
      <c r="G3" s="387" t="s">
        <v>509</v>
      </c>
    </row>
    <row r="4" spans="1:7" ht="12.75" customHeight="1" x14ac:dyDescent="0.2">
      <c r="B4" s="5" t="s">
        <v>510</v>
      </c>
      <c r="C4" s="389">
        <v>0</v>
      </c>
      <c r="D4" s="389" t="s">
        <v>301</v>
      </c>
      <c r="E4" s="389">
        <v>26823964388.209999</v>
      </c>
      <c r="F4" s="389">
        <v>1518095946.23</v>
      </c>
      <c r="G4" s="389">
        <v>28342060333.439999</v>
      </c>
    </row>
    <row r="5" spans="1:7" ht="12.75" customHeight="1" x14ac:dyDescent="0.2">
      <c r="B5" s="8" t="s">
        <v>511</v>
      </c>
      <c r="C5" s="391">
        <v>0</v>
      </c>
      <c r="D5" s="391">
        <v>0</v>
      </c>
      <c r="E5" s="391">
        <v>1133798701.9400001</v>
      </c>
      <c r="F5" s="391">
        <v>1035489985.66</v>
      </c>
      <c r="G5" s="391">
        <v>2169288687.5999999</v>
      </c>
    </row>
    <row r="6" spans="1:7" ht="12.75" customHeight="1" x14ac:dyDescent="0.2">
      <c r="B6" s="8" t="s">
        <v>512</v>
      </c>
      <c r="C6" s="391">
        <v>0</v>
      </c>
      <c r="D6" s="391">
        <v>1675922184.01</v>
      </c>
      <c r="E6" s="391">
        <v>0</v>
      </c>
      <c r="F6" s="391">
        <v>0</v>
      </c>
      <c r="G6" s="391">
        <v>1675922184.01</v>
      </c>
    </row>
    <row r="7" spans="1:7" ht="25.5" customHeight="1" x14ac:dyDescent="0.2">
      <c r="B7" s="8" t="s">
        <v>513</v>
      </c>
      <c r="C7" s="391">
        <v>0</v>
      </c>
      <c r="D7" s="391">
        <v>0</v>
      </c>
      <c r="E7" s="391">
        <v>5235860525.7700005</v>
      </c>
      <c r="F7" s="391">
        <v>0</v>
      </c>
      <c r="G7" s="391">
        <v>5235860525.7700005</v>
      </c>
    </row>
    <row r="8" spans="1:7" ht="25.5" customHeight="1" x14ac:dyDescent="0.2">
      <c r="B8" s="235" t="s">
        <v>514</v>
      </c>
      <c r="C8" s="393">
        <v>10676877471.459999</v>
      </c>
      <c r="D8" s="393">
        <v>0</v>
      </c>
      <c r="E8" s="393">
        <v>0</v>
      </c>
      <c r="F8" s="393">
        <v>0</v>
      </c>
      <c r="G8" s="393">
        <v>10676877471.459999</v>
      </c>
    </row>
    <row r="9" spans="1:7" ht="12.75" customHeight="1" x14ac:dyDescent="0.2">
      <c r="B9" s="147" t="s">
        <v>140</v>
      </c>
      <c r="C9" s="395">
        <v>10676877471.459999</v>
      </c>
      <c r="D9" s="395">
        <v>1675922183.01</v>
      </c>
      <c r="E9" s="395">
        <v>33193623615.919998</v>
      </c>
      <c r="F9" s="395">
        <v>2553585931.8899999</v>
      </c>
      <c r="G9" s="395">
        <v>48100009202.279999</v>
      </c>
    </row>
  </sheetData>
  <mergeCells count="1">
    <mergeCell ref="B2:G2"/>
  </mergeCells>
  <hyperlinks>
    <hyperlink ref="A1" location="TOC!A1" display="table of contents"/>
  </hyperlinks>
  <pageMargins left="0.75" right="0.75" top="1" bottom="1" header="0.5" footer="0.5"/>
  <pageSetup paperSize="9"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9"/>
  <dimension ref="A1:D10"/>
  <sheetViews>
    <sheetView showGridLines="0" workbookViewId="0"/>
  </sheetViews>
  <sheetFormatPr defaultColWidth="9.140625" defaultRowHeight="12.75" x14ac:dyDescent="0.2"/>
  <cols>
    <col min="1" max="1" width="9.140625" style="1"/>
    <col min="2" max="2" width="32.140625" style="1" bestFit="1" customWidth="1"/>
    <col min="3" max="4" width="14.7109375" style="1" customWidth="1"/>
    <col min="5" max="16384" width="9.140625" style="1"/>
  </cols>
  <sheetData>
    <row r="1" spans="1:4" ht="15" x14ac:dyDescent="0.25">
      <c r="A1" s="464" t="s">
        <v>664</v>
      </c>
    </row>
    <row r="2" spans="1:4" ht="15" x14ac:dyDescent="0.2">
      <c r="B2" s="536" t="s">
        <v>516</v>
      </c>
      <c r="C2" s="536"/>
      <c r="D2" s="536"/>
    </row>
    <row r="3" spans="1:4" ht="25.5" customHeight="1" thickBot="1" x14ac:dyDescent="0.25">
      <c r="B3" s="14" t="s">
        <v>51</v>
      </c>
      <c r="C3" s="15" t="s">
        <v>52</v>
      </c>
      <c r="D3" s="16" t="s">
        <v>53</v>
      </c>
    </row>
    <row r="4" spans="1:4" ht="12.75" customHeight="1" x14ac:dyDescent="0.2">
      <c r="B4" s="5" t="s">
        <v>510</v>
      </c>
      <c r="C4" s="77">
        <v>4903191682.4899998</v>
      </c>
      <c r="D4" s="78">
        <v>4417906059.3999996</v>
      </c>
    </row>
    <row r="5" spans="1:4" ht="12.75" customHeight="1" x14ac:dyDescent="0.2">
      <c r="B5" s="8" t="s">
        <v>511</v>
      </c>
      <c r="C5" s="79">
        <v>9904581990.0900002</v>
      </c>
      <c r="D5" s="80">
        <v>9847539023.9599991</v>
      </c>
    </row>
    <row r="6" spans="1:4" ht="12.75" customHeight="1" x14ac:dyDescent="0.2">
      <c r="B6" s="8" t="s">
        <v>517</v>
      </c>
      <c r="C6" s="79">
        <v>321061263.31999999</v>
      </c>
      <c r="D6" s="80">
        <v>154557609.81999999</v>
      </c>
    </row>
    <row r="7" spans="1:4" ht="12.75" customHeight="1" x14ac:dyDescent="0.2">
      <c r="B7" s="8" t="s">
        <v>518</v>
      </c>
      <c r="C7" s="79">
        <v>46732440.25</v>
      </c>
      <c r="D7" s="80">
        <v>25758211.489999998</v>
      </c>
    </row>
    <row r="8" spans="1:4" ht="12.75" customHeight="1" x14ac:dyDescent="0.2">
      <c r="B8" s="8" t="s">
        <v>519</v>
      </c>
      <c r="C8" s="79">
        <v>43450847.450000003</v>
      </c>
      <c r="D8" s="80">
        <v>58445610.700000003</v>
      </c>
    </row>
    <row r="9" spans="1:4" ht="12.75" customHeight="1" x14ac:dyDescent="0.2">
      <c r="B9" s="235" t="s">
        <v>492</v>
      </c>
      <c r="C9" s="236">
        <v>53427514.020000003</v>
      </c>
      <c r="D9" s="237">
        <v>99801063.629999995</v>
      </c>
    </row>
    <row r="10" spans="1:4" ht="12.75" customHeight="1" x14ac:dyDescent="0.2">
      <c r="B10" s="89" t="s">
        <v>140</v>
      </c>
      <c r="C10" s="396">
        <v>15272445737.620001</v>
      </c>
      <c r="D10" s="90">
        <v>14604007579</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0"/>
  <dimension ref="A1:G18"/>
  <sheetViews>
    <sheetView showGridLines="0" workbookViewId="0"/>
  </sheetViews>
  <sheetFormatPr defaultColWidth="9.140625" defaultRowHeight="12.75" x14ac:dyDescent="0.2"/>
  <cols>
    <col min="1" max="1" width="9.140625" style="1"/>
    <col min="2" max="2" width="34.5703125" style="1" bestFit="1" customWidth="1"/>
    <col min="3" max="7" width="10.7109375" style="1" customWidth="1"/>
    <col min="8" max="16384" width="9.140625" style="1"/>
  </cols>
  <sheetData>
    <row r="1" spans="1:7" ht="15" x14ac:dyDescent="0.25">
      <c r="A1" s="464" t="s">
        <v>664</v>
      </c>
    </row>
    <row r="2" spans="1:7" ht="18.95" customHeight="1" x14ac:dyDescent="0.2">
      <c r="B2" s="540" t="s">
        <v>520</v>
      </c>
      <c r="C2" s="540"/>
      <c r="D2" s="540"/>
      <c r="E2" s="540"/>
      <c r="F2" s="540"/>
      <c r="G2" s="540"/>
    </row>
    <row r="3" spans="1:7" ht="38.25" customHeight="1" thickBot="1" x14ac:dyDescent="0.25">
      <c r="B3" s="14" t="s">
        <v>51</v>
      </c>
      <c r="C3" s="16" t="s">
        <v>521</v>
      </c>
      <c r="D3" s="16" t="s">
        <v>522</v>
      </c>
      <c r="E3" s="16" t="s">
        <v>523</v>
      </c>
      <c r="F3" s="16" t="s">
        <v>524</v>
      </c>
      <c r="G3" s="16" t="s">
        <v>525</v>
      </c>
    </row>
    <row r="4" spans="1:7" ht="12.75" customHeight="1" x14ac:dyDescent="0.2">
      <c r="B4" s="44" t="s">
        <v>526</v>
      </c>
      <c r="C4" s="397">
        <v>54950992.159999996</v>
      </c>
      <c r="D4" s="397">
        <v>72499975.980000004</v>
      </c>
      <c r="E4" s="397">
        <v>0</v>
      </c>
      <c r="F4" s="397">
        <v>72499975.980000004</v>
      </c>
      <c r="G4" s="397">
        <v>0</v>
      </c>
    </row>
    <row r="5" spans="1:7" ht="12.75" customHeight="1" x14ac:dyDescent="0.2">
      <c r="B5" s="48" t="s">
        <v>89</v>
      </c>
      <c r="C5" s="398">
        <v>1092365541.5899999</v>
      </c>
      <c r="D5" s="398">
        <v>1092365541.8099999</v>
      </c>
      <c r="E5" s="398">
        <v>0</v>
      </c>
      <c r="F5" s="398">
        <v>998596925.86000001</v>
      </c>
      <c r="G5" s="398">
        <v>93768615.950000003</v>
      </c>
    </row>
    <row r="6" spans="1:7" ht="12.75" customHeight="1" x14ac:dyDescent="0.2">
      <c r="B6" s="48" t="s">
        <v>92</v>
      </c>
      <c r="C6" s="398">
        <v>31985458923.139999</v>
      </c>
      <c r="D6" s="398">
        <v>31985458923.139999</v>
      </c>
      <c r="E6" s="398">
        <v>31683029355.610001</v>
      </c>
      <c r="F6" s="398">
        <v>253703732.69</v>
      </c>
      <c r="G6" s="398">
        <v>48725836.25</v>
      </c>
    </row>
    <row r="7" spans="1:7" ht="12.75" customHeight="1" x14ac:dyDescent="0.2">
      <c r="B7" s="48" t="s">
        <v>93</v>
      </c>
      <c r="C7" s="398">
        <v>1384683825.1199999</v>
      </c>
      <c r="D7" s="398">
        <v>1384683825.1199999</v>
      </c>
      <c r="E7" s="398">
        <v>695539029.46000004</v>
      </c>
      <c r="F7" s="398">
        <v>332373590.56</v>
      </c>
      <c r="G7" s="398">
        <v>356771603.52999997</v>
      </c>
    </row>
    <row r="8" spans="1:7" ht="12.75" customHeight="1" x14ac:dyDescent="0.2">
      <c r="B8" s="48" t="s">
        <v>527</v>
      </c>
      <c r="C8" s="398">
        <v>2912751977.8400002</v>
      </c>
      <c r="D8" s="398">
        <v>2912751977.8400002</v>
      </c>
      <c r="E8" s="398" t="s">
        <v>149</v>
      </c>
      <c r="F8" s="398">
        <v>2884580954.9499998</v>
      </c>
      <c r="G8" s="398">
        <v>28003322</v>
      </c>
    </row>
    <row r="9" spans="1:7" ht="12.75" customHeight="1" x14ac:dyDescent="0.2">
      <c r="B9" s="48" t="s">
        <v>95</v>
      </c>
      <c r="C9" s="398">
        <v>5148999892.6099997</v>
      </c>
      <c r="D9" s="398">
        <v>5148999892.6099997</v>
      </c>
      <c r="E9" s="398">
        <v>0</v>
      </c>
      <c r="F9" s="398">
        <v>5117727139.3199997</v>
      </c>
      <c r="G9" s="398">
        <v>31272753.289999999</v>
      </c>
    </row>
    <row r="10" spans="1:7" ht="12.75" customHeight="1" x14ac:dyDescent="0.2">
      <c r="B10" s="48" t="s">
        <v>96</v>
      </c>
      <c r="C10" s="398">
        <v>11417822629.700001</v>
      </c>
      <c r="D10" s="398">
        <v>12801241040.129999</v>
      </c>
      <c r="E10" s="398">
        <v>0</v>
      </c>
      <c r="F10" s="398">
        <v>12801241040</v>
      </c>
      <c r="G10" s="398">
        <v>0</v>
      </c>
    </row>
    <row r="11" spans="1:7" ht="12.75" customHeight="1" x14ac:dyDescent="0.2">
      <c r="B11" s="48" t="s">
        <v>100</v>
      </c>
      <c r="C11" s="398">
        <v>1012386039.92</v>
      </c>
      <c r="D11" s="398">
        <v>1012385219.3200001</v>
      </c>
      <c r="E11" s="398">
        <v>254009170.02000001</v>
      </c>
      <c r="F11" s="398">
        <v>758376049.29999995</v>
      </c>
      <c r="G11" s="398">
        <v>0</v>
      </c>
    </row>
    <row r="12" spans="1:7" ht="12.75" customHeight="1" x14ac:dyDescent="0.2">
      <c r="B12" s="48" t="s">
        <v>102</v>
      </c>
      <c r="C12" s="398">
        <v>494069675.38</v>
      </c>
      <c r="D12" s="398">
        <v>494106775</v>
      </c>
      <c r="E12" s="398">
        <v>317129775</v>
      </c>
      <c r="F12" s="398">
        <v>176899376</v>
      </c>
      <c r="G12" s="398" t="s">
        <v>149</v>
      </c>
    </row>
    <row r="13" spans="1:7" ht="12.75" customHeight="1" x14ac:dyDescent="0.2">
      <c r="B13" s="48" t="s">
        <v>528</v>
      </c>
      <c r="C13" s="398">
        <v>5362546124.7799997</v>
      </c>
      <c r="D13" s="398">
        <v>5362546124.7799997</v>
      </c>
      <c r="E13" s="398">
        <v>5362546127.7700005</v>
      </c>
      <c r="F13" s="398">
        <v>0</v>
      </c>
      <c r="G13" s="398">
        <v>0</v>
      </c>
    </row>
    <row r="14" spans="1:7" ht="12.75" customHeight="1" x14ac:dyDescent="0.2">
      <c r="B14" s="48" t="s">
        <v>104</v>
      </c>
      <c r="C14" s="398">
        <v>115313201.77</v>
      </c>
      <c r="D14" s="398">
        <v>115313201.77</v>
      </c>
      <c r="E14" s="398">
        <v>0</v>
      </c>
      <c r="F14" s="398">
        <v>0</v>
      </c>
      <c r="G14" s="398">
        <v>115313201.77</v>
      </c>
    </row>
    <row r="15" spans="1:7" ht="12.75" customHeight="1" x14ac:dyDescent="0.2">
      <c r="B15" s="60" t="s">
        <v>529</v>
      </c>
      <c r="C15" s="399">
        <v>60981348824.010002</v>
      </c>
      <c r="D15" s="399">
        <v>62382352497.5</v>
      </c>
      <c r="E15" s="399">
        <v>38312421159.160004</v>
      </c>
      <c r="F15" s="399">
        <v>23395998784.66</v>
      </c>
      <c r="G15" s="399">
        <v>673932956.78999996</v>
      </c>
    </row>
    <row r="16" spans="1:7" ht="12.75" customHeight="1" x14ac:dyDescent="0.2">
      <c r="B16" s="174" t="s">
        <v>530</v>
      </c>
      <c r="C16" s="327">
        <v>15272445737.629999</v>
      </c>
      <c r="D16" s="327">
        <v>15272421680.450001</v>
      </c>
      <c r="E16" s="327">
        <v>14230462762.98</v>
      </c>
      <c r="F16" s="327">
        <v>956986888.12</v>
      </c>
      <c r="G16" s="327">
        <v>84972029.349999994</v>
      </c>
    </row>
    <row r="17" spans="2:7" ht="25.5" customHeight="1" x14ac:dyDescent="0.2">
      <c r="B17" s="233" t="s">
        <v>531</v>
      </c>
      <c r="C17" s="400">
        <v>2634065160.23</v>
      </c>
      <c r="D17" s="400">
        <v>2634065151.8499999</v>
      </c>
      <c r="E17" s="400">
        <v>2546195503.5900002</v>
      </c>
      <c r="F17" s="400">
        <v>41316632.299999997</v>
      </c>
      <c r="G17" s="400">
        <v>46553015.960000001</v>
      </c>
    </row>
    <row r="18" spans="2:7" ht="12.75" customHeight="1" x14ac:dyDescent="0.2">
      <c r="B18" s="147" t="s">
        <v>140</v>
      </c>
      <c r="C18" s="239">
        <v>78887859721.869995</v>
      </c>
      <c r="D18" s="239">
        <v>80288839329.800003</v>
      </c>
      <c r="E18" s="239">
        <v>55089079425.730003</v>
      </c>
      <c r="F18" s="239">
        <v>24394302305.080002</v>
      </c>
      <c r="G18" s="239">
        <v>805458002.10000002</v>
      </c>
    </row>
  </sheetData>
  <mergeCells count="1">
    <mergeCell ref="B2:G2"/>
  </mergeCells>
  <hyperlinks>
    <hyperlink ref="A1" location="TOC!A1" display="table of contents"/>
  </hyperlinks>
  <pageMargins left="0.75" right="0.75" top="1" bottom="1" header="0.5" footer="0.5"/>
  <pageSetup paperSize="9"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1"/>
  <dimension ref="A1:G18"/>
  <sheetViews>
    <sheetView showGridLines="0" workbookViewId="0"/>
  </sheetViews>
  <sheetFormatPr defaultColWidth="9.140625" defaultRowHeight="12.75" x14ac:dyDescent="0.2"/>
  <cols>
    <col min="1" max="1" width="9.140625" style="1"/>
    <col min="2" max="2" width="34.5703125" style="1" bestFit="1" customWidth="1"/>
    <col min="3" max="7" width="10.7109375" style="1" customWidth="1"/>
    <col min="8" max="16384" width="9.140625" style="1"/>
  </cols>
  <sheetData>
    <row r="1" spans="1:7" ht="15" x14ac:dyDescent="0.25">
      <c r="A1" s="464" t="s">
        <v>664</v>
      </c>
    </row>
    <row r="2" spans="1:7" ht="18.95" customHeight="1" x14ac:dyDescent="0.2">
      <c r="B2" s="540" t="s">
        <v>532</v>
      </c>
      <c r="C2" s="540"/>
      <c r="D2" s="540"/>
      <c r="E2" s="540"/>
      <c r="F2" s="540"/>
      <c r="G2" s="540"/>
    </row>
    <row r="3" spans="1:7" ht="38.25" customHeight="1" thickBot="1" x14ac:dyDescent="0.25">
      <c r="B3" s="14" t="s">
        <v>51</v>
      </c>
      <c r="C3" s="16" t="s">
        <v>521</v>
      </c>
      <c r="D3" s="16" t="s">
        <v>522</v>
      </c>
      <c r="E3" s="16" t="s">
        <v>523</v>
      </c>
      <c r="F3" s="16" t="s">
        <v>524</v>
      </c>
      <c r="G3" s="16" t="s">
        <v>525</v>
      </c>
    </row>
    <row r="4" spans="1:7" ht="12.75" customHeight="1" x14ac:dyDescent="0.2">
      <c r="B4" s="44" t="s">
        <v>526</v>
      </c>
      <c r="C4" s="397">
        <v>55115576.049999997</v>
      </c>
      <c r="D4" s="397">
        <v>72434304.540000007</v>
      </c>
      <c r="E4" s="397">
        <v>0</v>
      </c>
      <c r="F4" s="397">
        <v>72434304.629999995</v>
      </c>
      <c r="G4" s="397">
        <v>0</v>
      </c>
    </row>
    <row r="5" spans="1:7" ht="12.75" customHeight="1" x14ac:dyDescent="0.2">
      <c r="B5" s="48" t="s">
        <v>89</v>
      </c>
      <c r="C5" s="398">
        <v>1052207195.87</v>
      </c>
      <c r="D5" s="398">
        <v>1052207081.84</v>
      </c>
      <c r="E5" s="398">
        <v>0</v>
      </c>
      <c r="F5" s="398">
        <v>953919162.86000001</v>
      </c>
      <c r="G5" s="398">
        <v>98287918.980000004</v>
      </c>
    </row>
    <row r="6" spans="1:7" ht="12.75" customHeight="1" x14ac:dyDescent="0.2">
      <c r="B6" s="48" t="s">
        <v>92</v>
      </c>
      <c r="C6" s="398">
        <v>28342060333.439999</v>
      </c>
      <c r="D6" s="398">
        <v>28342060333.439999</v>
      </c>
      <c r="E6" s="398">
        <v>28072168138.23</v>
      </c>
      <c r="F6" s="398">
        <v>235604067.94</v>
      </c>
      <c r="G6" s="398">
        <v>34288117.280000001</v>
      </c>
    </row>
    <row r="7" spans="1:7" ht="12.75" customHeight="1" x14ac:dyDescent="0.2">
      <c r="B7" s="48" t="s">
        <v>93</v>
      </c>
      <c r="C7" s="398">
        <v>2169288306.9000001</v>
      </c>
      <c r="D7" s="398">
        <v>2169288306.9000001</v>
      </c>
      <c r="E7" s="398">
        <v>1338285190.8299999</v>
      </c>
      <c r="F7" s="398">
        <v>435335590.80000001</v>
      </c>
      <c r="G7" s="398">
        <v>395667898.94</v>
      </c>
    </row>
    <row r="8" spans="1:7" ht="12.75" customHeight="1" x14ac:dyDescent="0.2">
      <c r="B8" s="48" t="s">
        <v>527</v>
      </c>
      <c r="C8" s="398">
        <v>1675922184.01</v>
      </c>
      <c r="D8" s="398">
        <v>1675922184.01</v>
      </c>
      <c r="E8" s="398">
        <v>2148700.58</v>
      </c>
      <c r="F8" s="398">
        <v>1525888898.72</v>
      </c>
      <c r="G8" s="398">
        <v>147884585.09999999</v>
      </c>
    </row>
    <row r="9" spans="1:7" ht="12.75" customHeight="1" x14ac:dyDescent="0.2">
      <c r="B9" s="48" t="s">
        <v>95</v>
      </c>
      <c r="C9" s="398">
        <v>5235860525.7700005</v>
      </c>
      <c r="D9" s="398">
        <v>5235860525.79</v>
      </c>
      <c r="E9" s="398">
        <v>0</v>
      </c>
      <c r="F9" s="398">
        <v>5209364839.79</v>
      </c>
      <c r="G9" s="398">
        <v>26495686</v>
      </c>
    </row>
    <row r="10" spans="1:7" ht="12.75" customHeight="1" x14ac:dyDescent="0.2">
      <c r="B10" s="48" t="s">
        <v>96</v>
      </c>
      <c r="C10" s="398">
        <v>10676877471.459999</v>
      </c>
      <c r="D10" s="398">
        <v>11972077885.370001</v>
      </c>
      <c r="E10" s="398">
        <v>0</v>
      </c>
      <c r="F10" s="398">
        <v>11972077885</v>
      </c>
      <c r="G10" s="398">
        <v>0</v>
      </c>
    </row>
    <row r="11" spans="1:7" ht="12.75" customHeight="1" x14ac:dyDescent="0.2">
      <c r="B11" s="48" t="s">
        <v>100</v>
      </c>
      <c r="C11" s="398">
        <v>1376775626.73</v>
      </c>
      <c r="D11" s="398">
        <v>1416465498.6500001</v>
      </c>
      <c r="E11" s="398">
        <v>25918640.5200001</v>
      </c>
      <c r="F11" s="398">
        <v>1390546858</v>
      </c>
      <c r="G11" s="398">
        <v>0</v>
      </c>
    </row>
    <row r="12" spans="1:7" ht="12.75" customHeight="1" x14ac:dyDescent="0.2">
      <c r="B12" s="48" t="s">
        <v>102</v>
      </c>
      <c r="C12" s="398">
        <v>539030685.35000002</v>
      </c>
      <c r="D12" s="398">
        <v>539030686</v>
      </c>
      <c r="E12" s="398">
        <v>397270255</v>
      </c>
      <c r="F12" s="398">
        <v>141702927</v>
      </c>
      <c r="G12" s="398" t="s">
        <v>149</v>
      </c>
    </row>
    <row r="13" spans="1:7" ht="12.75" customHeight="1" x14ac:dyDescent="0.2">
      <c r="B13" s="48" t="s">
        <v>528</v>
      </c>
      <c r="C13" s="398">
        <v>2503379777.3299999</v>
      </c>
      <c r="D13" s="398">
        <v>2503379777.3299999</v>
      </c>
      <c r="E13" s="398">
        <v>2503405414.5300002</v>
      </c>
      <c r="F13" s="398">
        <v>0</v>
      </c>
      <c r="G13" s="398">
        <v>0</v>
      </c>
    </row>
    <row r="14" spans="1:7" ht="12.75" customHeight="1" x14ac:dyDescent="0.2">
      <c r="B14" s="48" t="s">
        <v>104</v>
      </c>
      <c r="C14" s="398">
        <v>29233000</v>
      </c>
      <c r="D14" s="398">
        <v>29233000</v>
      </c>
      <c r="E14" s="398">
        <v>0</v>
      </c>
      <c r="F14" s="398">
        <v>0</v>
      </c>
      <c r="G14" s="398">
        <v>29233000</v>
      </c>
    </row>
    <row r="15" spans="1:7" ht="12.75" customHeight="1" x14ac:dyDescent="0.2">
      <c r="B15" s="60" t="s">
        <v>533</v>
      </c>
      <c r="C15" s="399">
        <v>53655750682.910004</v>
      </c>
      <c r="D15" s="399">
        <v>55007959583.870003</v>
      </c>
      <c r="E15" s="399">
        <v>32339196339.689999</v>
      </c>
      <c r="F15" s="399">
        <v>21936874534.740002</v>
      </c>
      <c r="G15" s="399">
        <v>731914710.29999995</v>
      </c>
    </row>
    <row r="16" spans="1:7" ht="12.75" customHeight="1" x14ac:dyDescent="0.2">
      <c r="B16" s="174" t="s">
        <v>530</v>
      </c>
      <c r="C16" s="327">
        <v>14604007579</v>
      </c>
      <c r="D16" s="327">
        <v>14604007411.889999</v>
      </c>
      <c r="E16" s="327">
        <v>13863787083.709999</v>
      </c>
      <c r="F16" s="327">
        <v>660592996.36000001</v>
      </c>
      <c r="G16" s="327">
        <v>79627331.819999993</v>
      </c>
    </row>
    <row r="17" spans="2:7" ht="12.75" customHeight="1" x14ac:dyDescent="0.2">
      <c r="B17" s="233" t="s">
        <v>534</v>
      </c>
      <c r="C17" s="400">
        <v>3371192175.9499998</v>
      </c>
      <c r="D17" s="400">
        <v>3371166500.9000001</v>
      </c>
      <c r="E17" s="400">
        <v>3267410949.4899998</v>
      </c>
      <c r="F17" s="400">
        <v>65792448.57</v>
      </c>
      <c r="G17" s="400">
        <v>37963102.840000004</v>
      </c>
    </row>
    <row r="18" spans="2:7" ht="12.75" customHeight="1" x14ac:dyDescent="0.2">
      <c r="B18" s="147" t="s">
        <v>140</v>
      </c>
      <c r="C18" s="239">
        <v>71630950437.860001</v>
      </c>
      <c r="D18" s="239">
        <v>72983133496.660004</v>
      </c>
      <c r="E18" s="239">
        <v>49470394372.889999</v>
      </c>
      <c r="F18" s="239">
        <v>22663259979.669998</v>
      </c>
      <c r="G18" s="239">
        <v>849505144.96000004</v>
      </c>
    </row>
  </sheetData>
  <mergeCells count="1">
    <mergeCell ref="B2:G2"/>
  </mergeCells>
  <hyperlinks>
    <hyperlink ref="A1" location="TOC!A1" display="table of contents"/>
  </hyperlinks>
  <pageMargins left="0.75" right="0.75" top="1" bottom="1" header="0.5" footer="0.5"/>
  <pageSetup paperSize="9"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2"/>
  <dimension ref="A1:G24"/>
  <sheetViews>
    <sheetView showGridLines="0" workbookViewId="0"/>
  </sheetViews>
  <sheetFormatPr defaultColWidth="9.140625" defaultRowHeight="12.75" x14ac:dyDescent="0.2"/>
  <cols>
    <col min="1" max="1" width="9.140625" style="1"/>
    <col min="2" max="2" width="34.5703125" style="1" bestFit="1" customWidth="1"/>
    <col min="3" max="7" width="10.7109375" style="1" customWidth="1"/>
    <col min="8" max="16384" width="9.140625" style="1"/>
  </cols>
  <sheetData>
    <row r="1" spans="1:7" ht="15" x14ac:dyDescent="0.25">
      <c r="A1" s="464" t="s">
        <v>664</v>
      </c>
    </row>
    <row r="2" spans="1:7" ht="18.95" customHeight="1" x14ac:dyDescent="0.2">
      <c r="B2" s="540" t="s">
        <v>535</v>
      </c>
      <c r="C2" s="540"/>
      <c r="D2" s="540"/>
      <c r="E2" s="540"/>
      <c r="F2" s="540"/>
      <c r="G2" s="540"/>
    </row>
    <row r="3" spans="1:7" ht="38.25" customHeight="1" thickBot="1" x14ac:dyDescent="0.25">
      <c r="B3" s="14" t="s">
        <v>51</v>
      </c>
      <c r="C3" s="16" t="s">
        <v>521</v>
      </c>
      <c r="D3" s="16" t="s">
        <v>522</v>
      </c>
      <c r="E3" s="16" t="s">
        <v>523</v>
      </c>
      <c r="F3" s="16" t="s">
        <v>524</v>
      </c>
      <c r="G3" s="16" t="s">
        <v>525</v>
      </c>
    </row>
    <row r="4" spans="1:7" ht="12.75" customHeight="1" x14ac:dyDescent="0.2">
      <c r="B4" s="44" t="s">
        <v>110</v>
      </c>
      <c r="C4" s="397"/>
      <c r="D4" s="397"/>
      <c r="E4" s="397"/>
      <c r="F4" s="397"/>
      <c r="G4" s="397"/>
    </row>
    <row r="5" spans="1:7" ht="25.5" customHeight="1" x14ac:dyDescent="0.2">
      <c r="B5" s="119" t="s">
        <v>536</v>
      </c>
      <c r="C5" s="401">
        <v>-6370909507.7700005</v>
      </c>
      <c r="D5" s="401">
        <v>-6370929053.3999996</v>
      </c>
      <c r="E5" s="401">
        <v>-1325041261</v>
      </c>
      <c r="F5" s="401">
        <v>-5045868246.7700005</v>
      </c>
      <c r="G5" s="401">
        <v>0</v>
      </c>
    </row>
    <row r="6" spans="1:7" ht="25.5" customHeight="1" x14ac:dyDescent="0.2">
      <c r="B6" s="113" t="s">
        <v>537</v>
      </c>
      <c r="C6" s="402">
        <v>-453875291.62</v>
      </c>
      <c r="D6" s="402">
        <v>-504853631.68000001</v>
      </c>
      <c r="E6" s="402">
        <v>0</v>
      </c>
      <c r="F6" s="402">
        <v>-504853631.68000001</v>
      </c>
      <c r="G6" s="402">
        <v>0</v>
      </c>
    </row>
    <row r="7" spans="1:7" ht="12.75" customHeight="1" x14ac:dyDescent="0.2">
      <c r="B7" s="116" t="s">
        <v>538</v>
      </c>
      <c r="C7" s="403">
        <v>-6824784799.3900003</v>
      </c>
      <c r="D7" s="403">
        <v>-6875782685.0799999</v>
      </c>
      <c r="E7" s="403">
        <v>-1325041261</v>
      </c>
      <c r="F7" s="403">
        <v>-5550721878.4499998</v>
      </c>
      <c r="G7" s="403">
        <v>0</v>
      </c>
    </row>
    <row r="8" spans="1:7" ht="12.75" customHeight="1" x14ac:dyDescent="0.2">
      <c r="B8" s="48" t="s">
        <v>115</v>
      </c>
      <c r="C8" s="398">
        <v>-1355228324.0699999</v>
      </c>
      <c r="D8" s="398">
        <v>-1357563147.8099999</v>
      </c>
      <c r="E8" s="398">
        <v>-1139375000</v>
      </c>
      <c r="F8" s="398">
        <v>-218188147.81</v>
      </c>
      <c r="G8" s="398">
        <v>0</v>
      </c>
    </row>
    <row r="9" spans="1:7" ht="12.75" customHeight="1" x14ac:dyDescent="0.2">
      <c r="B9" s="48" t="s">
        <v>539</v>
      </c>
      <c r="C9" s="398"/>
      <c r="D9" s="398"/>
      <c r="E9" s="398"/>
      <c r="F9" s="398"/>
      <c r="G9" s="398"/>
    </row>
    <row r="10" spans="1:7" ht="25.5" customHeight="1" x14ac:dyDescent="0.2">
      <c r="B10" s="119" t="s">
        <v>540</v>
      </c>
      <c r="C10" s="401">
        <v>-436475444.5</v>
      </c>
      <c r="D10" s="401">
        <v>-436475445.13999999</v>
      </c>
      <c r="E10" s="401">
        <v>-436475445.13999999</v>
      </c>
      <c r="F10" s="401">
        <v>0</v>
      </c>
      <c r="G10" s="401">
        <v>0</v>
      </c>
    </row>
    <row r="11" spans="1:7" ht="25.5" customHeight="1" x14ac:dyDescent="0.2">
      <c r="B11" s="113" t="s">
        <v>541</v>
      </c>
      <c r="C11" s="402">
        <v>-2158458014.4200001</v>
      </c>
      <c r="D11" s="402">
        <v>-2177899967.9000001</v>
      </c>
      <c r="E11" s="402">
        <v>-1667396877.78</v>
      </c>
      <c r="F11" s="402">
        <v>-510503090.12</v>
      </c>
      <c r="G11" s="402">
        <v>0</v>
      </c>
    </row>
    <row r="12" spans="1:7" ht="12.75" customHeight="1" x14ac:dyDescent="0.2">
      <c r="B12" s="116" t="s">
        <v>542</v>
      </c>
      <c r="C12" s="403">
        <v>-2594933458.9200001</v>
      </c>
      <c r="D12" s="403">
        <v>-2614375413.04</v>
      </c>
      <c r="E12" s="403">
        <v>-2103872322.9200001</v>
      </c>
      <c r="F12" s="403">
        <v>-510503090.12</v>
      </c>
      <c r="G12" s="403">
        <v>0</v>
      </c>
    </row>
    <row r="13" spans="1:7" ht="12.75" customHeight="1" x14ac:dyDescent="0.2">
      <c r="B13" s="48" t="s">
        <v>117</v>
      </c>
      <c r="C13" s="398"/>
      <c r="D13" s="398"/>
      <c r="E13" s="398"/>
      <c r="F13" s="398"/>
      <c r="G13" s="398"/>
    </row>
    <row r="14" spans="1:7" ht="12.75" customHeight="1" x14ac:dyDescent="0.2">
      <c r="B14" s="113" t="s">
        <v>543</v>
      </c>
      <c r="C14" s="402">
        <v>-574030169.39999998</v>
      </c>
      <c r="D14" s="402">
        <v>-604442875</v>
      </c>
      <c r="E14" s="402">
        <v>-604442875</v>
      </c>
      <c r="F14" s="402">
        <v>0</v>
      </c>
      <c r="G14" s="402">
        <v>0</v>
      </c>
    </row>
    <row r="15" spans="1:7" ht="12.75" customHeight="1" x14ac:dyDescent="0.2">
      <c r="B15" s="113" t="s">
        <v>544</v>
      </c>
      <c r="C15" s="402">
        <v>-169955822.36000001</v>
      </c>
      <c r="D15" s="402">
        <v>-169955822.36000001</v>
      </c>
      <c r="E15" s="402">
        <v>-169955822.36000001</v>
      </c>
      <c r="F15" s="402">
        <v>0</v>
      </c>
      <c r="G15" s="402">
        <v>0</v>
      </c>
    </row>
    <row r="16" spans="1:7" ht="12.75" customHeight="1" x14ac:dyDescent="0.2">
      <c r="B16" s="113" t="s">
        <v>545</v>
      </c>
      <c r="C16" s="402">
        <v>-2004299</v>
      </c>
      <c r="D16" s="402">
        <v>-765698</v>
      </c>
      <c r="E16" s="402">
        <v>0</v>
      </c>
      <c r="F16" s="402">
        <v>-765698</v>
      </c>
      <c r="G16" s="402">
        <v>0</v>
      </c>
    </row>
    <row r="17" spans="2:7" ht="12.75" customHeight="1" x14ac:dyDescent="0.2">
      <c r="B17" s="116" t="s">
        <v>546</v>
      </c>
      <c r="C17" s="403">
        <v>-745990290.75999999</v>
      </c>
      <c r="D17" s="403">
        <v>-775164395.36000001</v>
      </c>
      <c r="E17" s="403">
        <v>-774398697.36000001</v>
      </c>
      <c r="F17" s="403">
        <v>-765698</v>
      </c>
      <c r="G17" s="403">
        <v>0</v>
      </c>
    </row>
    <row r="18" spans="2:7" ht="12.75" customHeight="1" x14ac:dyDescent="0.2">
      <c r="B18" s="48" t="s">
        <v>94</v>
      </c>
      <c r="C18" s="398">
        <v>-1086623979.24</v>
      </c>
      <c r="D18" s="398">
        <v>-1086601692.71</v>
      </c>
      <c r="E18" s="398">
        <v>0</v>
      </c>
      <c r="F18" s="398">
        <v>-1086601692.72</v>
      </c>
      <c r="G18" s="398">
        <v>0</v>
      </c>
    </row>
    <row r="19" spans="2:7" ht="12.75" customHeight="1" x14ac:dyDescent="0.2">
      <c r="B19" s="48" t="s">
        <v>118</v>
      </c>
      <c r="C19" s="398">
        <v>-6745814172.7200003</v>
      </c>
      <c r="D19" s="398">
        <v>-6958273414.96</v>
      </c>
      <c r="E19" s="398">
        <v>-4061527566.1300001</v>
      </c>
      <c r="F19" s="398">
        <v>-2896745848.8299999</v>
      </c>
      <c r="G19" s="398">
        <v>0</v>
      </c>
    </row>
    <row r="20" spans="2:7" ht="12.75" customHeight="1" x14ac:dyDescent="0.2">
      <c r="B20" s="48" t="s">
        <v>119</v>
      </c>
      <c r="C20" s="398">
        <v>-279175535.17999899</v>
      </c>
      <c r="D20" s="398">
        <v>-279175535.17999899</v>
      </c>
      <c r="E20" s="398">
        <v>0</v>
      </c>
      <c r="F20" s="398">
        <v>-279175535.17999899</v>
      </c>
      <c r="G20" s="398">
        <v>0</v>
      </c>
    </row>
    <row r="21" spans="2:7" ht="12.75" customHeight="1" x14ac:dyDescent="0.2">
      <c r="B21" s="60" t="s">
        <v>547</v>
      </c>
      <c r="C21" s="399">
        <v>-19632550560.279999</v>
      </c>
      <c r="D21" s="399">
        <v>-19946936284.139999</v>
      </c>
      <c r="E21" s="399">
        <v>-9404214847.4099998</v>
      </c>
      <c r="F21" s="399">
        <v>-10542701891.110001</v>
      </c>
      <c r="G21" s="399">
        <v>0</v>
      </c>
    </row>
    <row r="22" spans="2:7" ht="12.75" customHeight="1" x14ac:dyDescent="0.2">
      <c r="B22" s="174" t="s">
        <v>530</v>
      </c>
      <c r="C22" s="327">
        <v>-2777485.49</v>
      </c>
      <c r="D22" s="327">
        <v>-2777485.49</v>
      </c>
      <c r="E22" s="327">
        <v>0</v>
      </c>
      <c r="F22" s="327">
        <v>-2797031.11</v>
      </c>
      <c r="G22" s="327">
        <v>0</v>
      </c>
    </row>
    <row r="23" spans="2:7" ht="25.5" customHeight="1" x14ac:dyDescent="0.2">
      <c r="B23" s="233" t="s">
        <v>531</v>
      </c>
      <c r="C23" s="400">
        <v>-2634143263.8600001</v>
      </c>
      <c r="D23" s="400">
        <v>-2634143263.8600001</v>
      </c>
      <c r="E23" s="400">
        <v>0</v>
      </c>
      <c r="F23" s="400">
        <v>-2634143263.8600001</v>
      </c>
      <c r="G23" s="400">
        <v>0</v>
      </c>
    </row>
    <row r="24" spans="2:7" ht="12.75" customHeight="1" x14ac:dyDescent="0.2">
      <c r="B24" s="147" t="s">
        <v>140</v>
      </c>
      <c r="C24" s="239">
        <v>-22269471309.630001</v>
      </c>
      <c r="D24" s="239">
        <v>-22583857033.490002</v>
      </c>
      <c r="E24" s="239">
        <v>-9404214847.4099998</v>
      </c>
      <c r="F24" s="239">
        <v>-13179642186.08</v>
      </c>
      <c r="G24" s="239">
        <v>0</v>
      </c>
    </row>
  </sheetData>
  <mergeCells count="1">
    <mergeCell ref="B2:G2"/>
  </mergeCells>
  <hyperlinks>
    <hyperlink ref="A1" location="TOC!A1" display="table of contents"/>
  </hyperlinks>
  <pageMargins left="0.75" right="0.75" top="1" bottom="1" header="0.5" footer="0.5"/>
  <pageSetup paperSize="9"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3"/>
  <dimension ref="A1:G24"/>
  <sheetViews>
    <sheetView showGridLines="0" workbookViewId="0"/>
  </sheetViews>
  <sheetFormatPr defaultColWidth="9.140625" defaultRowHeight="12.75" x14ac:dyDescent="0.2"/>
  <cols>
    <col min="1" max="1" width="9.140625" style="1"/>
    <col min="2" max="2" width="34.5703125" style="1" bestFit="1" customWidth="1"/>
    <col min="3" max="7" width="10.7109375" style="1" customWidth="1"/>
    <col min="8" max="16384" width="9.140625" style="1"/>
  </cols>
  <sheetData>
    <row r="1" spans="1:7" ht="15" x14ac:dyDescent="0.25">
      <c r="A1" s="464" t="s">
        <v>664</v>
      </c>
    </row>
    <row r="2" spans="1:7" ht="18.95" customHeight="1" x14ac:dyDescent="0.2">
      <c r="B2" s="540" t="s">
        <v>548</v>
      </c>
      <c r="C2" s="540"/>
      <c r="D2" s="540"/>
      <c r="E2" s="540"/>
      <c r="F2" s="540"/>
      <c r="G2" s="540"/>
    </row>
    <row r="3" spans="1:7" ht="38.25" customHeight="1" thickBot="1" x14ac:dyDescent="0.25">
      <c r="B3" s="14" t="s">
        <v>51</v>
      </c>
      <c r="C3" s="16" t="s">
        <v>521</v>
      </c>
      <c r="D3" s="16" t="s">
        <v>522</v>
      </c>
      <c r="E3" s="16" t="s">
        <v>523</v>
      </c>
      <c r="F3" s="16" t="s">
        <v>524</v>
      </c>
      <c r="G3" s="16" t="s">
        <v>525</v>
      </c>
    </row>
    <row r="4" spans="1:7" ht="12.75" customHeight="1" x14ac:dyDescent="0.2">
      <c r="B4" s="44" t="s">
        <v>110</v>
      </c>
      <c r="C4" s="321"/>
      <c r="D4" s="321"/>
      <c r="E4" s="321"/>
      <c r="F4" s="321"/>
      <c r="G4" s="321"/>
    </row>
    <row r="5" spans="1:7" ht="25.5" customHeight="1" x14ac:dyDescent="0.2">
      <c r="B5" s="119" t="s">
        <v>536</v>
      </c>
      <c r="C5" s="401">
        <v>-5839702854.8000002</v>
      </c>
      <c r="D5" s="401">
        <v>-5839702854.8000002</v>
      </c>
      <c r="E5" s="401">
        <v>-1147648044.0599999</v>
      </c>
      <c r="F5" s="401">
        <v>-4692030289.6499996</v>
      </c>
      <c r="G5" s="401">
        <v>0</v>
      </c>
    </row>
    <row r="6" spans="1:7" ht="25.5" customHeight="1" x14ac:dyDescent="0.2">
      <c r="B6" s="113" t="s">
        <v>537</v>
      </c>
      <c r="C6" s="402">
        <v>-464784864.94</v>
      </c>
      <c r="D6" s="402">
        <v>-506079244.85000002</v>
      </c>
      <c r="E6" s="402">
        <v>0</v>
      </c>
      <c r="F6" s="402">
        <v>-506030261.10000002</v>
      </c>
      <c r="G6" s="402">
        <v>0</v>
      </c>
    </row>
    <row r="7" spans="1:7" ht="12.75" customHeight="1" x14ac:dyDescent="0.2">
      <c r="B7" s="116" t="s">
        <v>538</v>
      </c>
      <c r="C7" s="404">
        <v>-6304487719.7399998</v>
      </c>
      <c r="D7" s="404">
        <v>-6345782099.6499996</v>
      </c>
      <c r="E7" s="404">
        <v>-1147648044.0599999</v>
      </c>
      <c r="F7" s="404">
        <v>-5198060550.75</v>
      </c>
      <c r="G7" s="404">
        <v>0</v>
      </c>
    </row>
    <row r="8" spans="1:7" ht="12.75" customHeight="1" x14ac:dyDescent="0.2">
      <c r="B8" s="48" t="s">
        <v>115</v>
      </c>
      <c r="C8" s="405">
        <v>-1352437275.2</v>
      </c>
      <c r="D8" s="405">
        <v>-1442438691.1300001</v>
      </c>
      <c r="E8" s="405">
        <v>-1220728750.4300001</v>
      </c>
      <c r="F8" s="405">
        <v>-221709940.69999999</v>
      </c>
      <c r="G8" s="405">
        <v>0</v>
      </c>
    </row>
    <row r="9" spans="1:7" ht="12.75" customHeight="1" x14ac:dyDescent="0.2">
      <c r="B9" s="48" t="s">
        <v>539</v>
      </c>
      <c r="C9" s="405"/>
      <c r="D9" s="405"/>
      <c r="E9" s="405"/>
      <c r="F9" s="405"/>
      <c r="G9" s="405"/>
    </row>
    <row r="10" spans="1:7" ht="25.5" customHeight="1" x14ac:dyDescent="0.2">
      <c r="B10" s="119" t="s">
        <v>540</v>
      </c>
      <c r="C10" s="401">
        <v>-468846095.08999997</v>
      </c>
      <c r="D10" s="401">
        <v>-468846097.69</v>
      </c>
      <c r="E10" s="401">
        <v>-468846096.12</v>
      </c>
      <c r="F10" s="401">
        <v>0</v>
      </c>
      <c r="G10" s="401">
        <v>0</v>
      </c>
    </row>
    <row r="11" spans="1:7" ht="25.5" customHeight="1" x14ac:dyDescent="0.2">
      <c r="B11" s="113" t="s">
        <v>541</v>
      </c>
      <c r="C11" s="402">
        <v>-1754356487.1500001</v>
      </c>
      <c r="D11" s="402">
        <v>-1769881219.6500001</v>
      </c>
      <c r="E11" s="402">
        <v>-1362511716.46</v>
      </c>
      <c r="F11" s="402">
        <v>-407369503.19</v>
      </c>
      <c r="G11" s="402">
        <v>0</v>
      </c>
    </row>
    <row r="12" spans="1:7" ht="12.75" customHeight="1" x14ac:dyDescent="0.2">
      <c r="B12" s="116" t="s">
        <v>542</v>
      </c>
      <c r="C12" s="404">
        <v>-2223202582.2399998</v>
      </c>
      <c r="D12" s="404">
        <v>-2238727317.3400002</v>
      </c>
      <c r="E12" s="404">
        <v>-1831357812.5799999</v>
      </c>
      <c r="F12" s="404">
        <v>-407369503.19</v>
      </c>
      <c r="G12" s="404">
        <v>0</v>
      </c>
    </row>
    <row r="13" spans="1:7" ht="12.75" customHeight="1" x14ac:dyDescent="0.2">
      <c r="B13" s="48" t="s">
        <v>117</v>
      </c>
      <c r="C13" s="405"/>
      <c r="D13" s="405"/>
      <c r="E13" s="405"/>
      <c r="F13" s="405"/>
      <c r="G13" s="405"/>
    </row>
    <row r="14" spans="1:7" ht="12.75" customHeight="1" x14ac:dyDescent="0.2">
      <c r="B14" s="113" t="s">
        <v>543</v>
      </c>
      <c r="C14" s="402">
        <v>-573688466.75999999</v>
      </c>
      <c r="D14" s="402">
        <v>-609696132.5</v>
      </c>
      <c r="E14" s="402">
        <v>-609696132.5</v>
      </c>
      <c r="F14" s="402">
        <v>0</v>
      </c>
      <c r="G14" s="402">
        <v>0</v>
      </c>
    </row>
    <row r="15" spans="1:7" ht="12.75" customHeight="1" x14ac:dyDescent="0.2">
      <c r="B15" s="113" t="s">
        <v>544</v>
      </c>
      <c r="C15" s="402">
        <v>-164854782.66999999</v>
      </c>
      <c r="D15" s="402">
        <v>-164854782.66999999</v>
      </c>
      <c r="E15" s="402">
        <v>-164854782.66999999</v>
      </c>
      <c r="F15" s="402">
        <v>0</v>
      </c>
      <c r="G15" s="402">
        <v>0</v>
      </c>
    </row>
    <row r="16" spans="1:7" ht="12.75" customHeight="1" x14ac:dyDescent="0.2">
      <c r="B16" s="113" t="s">
        <v>545</v>
      </c>
      <c r="C16" s="402">
        <v>-2004299</v>
      </c>
      <c r="D16" s="402">
        <v>-785910</v>
      </c>
      <c r="E16" s="402">
        <v>0</v>
      </c>
      <c r="F16" s="402">
        <v>-785910</v>
      </c>
      <c r="G16" s="402">
        <v>0</v>
      </c>
    </row>
    <row r="17" spans="2:7" ht="12.75" customHeight="1" x14ac:dyDescent="0.2">
      <c r="B17" s="116" t="s">
        <v>546</v>
      </c>
      <c r="C17" s="404">
        <v>-740547548.42999995</v>
      </c>
      <c r="D17" s="404">
        <v>-775336825.16999996</v>
      </c>
      <c r="E17" s="404">
        <v>-774550915.16999996</v>
      </c>
      <c r="F17" s="404">
        <v>-785910</v>
      </c>
      <c r="G17" s="404">
        <v>0</v>
      </c>
    </row>
    <row r="18" spans="2:7" ht="12.75" customHeight="1" x14ac:dyDescent="0.2">
      <c r="B18" s="48" t="s">
        <v>94</v>
      </c>
      <c r="C18" s="405">
        <v>-991915283.35000002</v>
      </c>
      <c r="D18" s="405">
        <v>-991915283.35000002</v>
      </c>
      <c r="E18" s="405">
        <v>0</v>
      </c>
      <c r="F18" s="405">
        <v>-991915283.79999995</v>
      </c>
      <c r="G18" s="405">
        <v>0</v>
      </c>
    </row>
    <row r="19" spans="2:7" ht="12.75" customHeight="1" x14ac:dyDescent="0.2">
      <c r="B19" s="48" t="s">
        <v>118</v>
      </c>
      <c r="C19" s="405">
        <v>-5062984780.6099997</v>
      </c>
      <c r="D19" s="405">
        <v>-5269409473.0299997</v>
      </c>
      <c r="E19" s="405">
        <v>-2310872529.6599998</v>
      </c>
      <c r="F19" s="405">
        <v>-2958536943.3699999</v>
      </c>
      <c r="G19" s="405">
        <v>0</v>
      </c>
    </row>
    <row r="20" spans="2:7" ht="12.75" customHeight="1" x14ac:dyDescent="0.2">
      <c r="B20" s="48" t="s">
        <v>119</v>
      </c>
      <c r="C20" s="405">
        <v>-122764406.43000001</v>
      </c>
      <c r="D20" s="405">
        <v>-122764406.43000001</v>
      </c>
      <c r="E20" s="405">
        <v>0</v>
      </c>
      <c r="F20" s="405">
        <v>-122764406.43000001</v>
      </c>
      <c r="G20" s="405">
        <v>0</v>
      </c>
    </row>
    <row r="21" spans="2:7" ht="12.75" customHeight="1" x14ac:dyDescent="0.2">
      <c r="B21" s="60" t="s">
        <v>547</v>
      </c>
      <c r="C21" s="406">
        <v>-16798339596</v>
      </c>
      <c r="D21" s="406">
        <v>-17186374096.099998</v>
      </c>
      <c r="E21" s="406">
        <v>-7285158051.8999996</v>
      </c>
      <c r="F21" s="406">
        <v>-9901142538.2399998</v>
      </c>
      <c r="G21" s="406">
        <v>0</v>
      </c>
    </row>
    <row r="22" spans="2:7" ht="12.75" customHeight="1" x14ac:dyDescent="0.2">
      <c r="B22" s="174" t="s">
        <v>530</v>
      </c>
      <c r="C22" s="326">
        <v>-21658655.629999999</v>
      </c>
      <c r="D22" s="326">
        <v>-21658655.629999999</v>
      </c>
      <c r="E22" s="326">
        <v>0</v>
      </c>
      <c r="F22" s="326">
        <v>-21658655.629999999</v>
      </c>
      <c r="G22" s="326">
        <v>0</v>
      </c>
    </row>
    <row r="23" spans="2:7" ht="25.5" customHeight="1" x14ac:dyDescent="0.2">
      <c r="B23" s="407" t="s">
        <v>531</v>
      </c>
      <c r="C23" s="408">
        <v>-3371192175.9400001</v>
      </c>
      <c r="D23" s="408">
        <v>-3371192175.9400001</v>
      </c>
      <c r="E23" s="408">
        <v>0</v>
      </c>
      <c r="F23" s="408">
        <v>-3371192175.9400001</v>
      </c>
      <c r="G23" s="408">
        <v>0</v>
      </c>
    </row>
    <row r="24" spans="2:7" ht="12.75" customHeight="1" x14ac:dyDescent="0.2">
      <c r="B24" s="89" t="s">
        <v>140</v>
      </c>
      <c r="C24" s="90">
        <v>-20191190427.57</v>
      </c>
      <c r="D24" s="90">
        <v>-20579224927.669998</v>
      </c>
      <c r="E24" s="90">
        <v>-7285158051.8999996</v>
      </c>
      <c r="F24" s="90">
        <v>-13294043369.809999</v>
      </c>
      <c r="G24" s="90">
        <v>0</v>
      </c>
    </row>
  </sheetData>
  <mergeCells count="1">
    <mergeCell ref="B2:G2"/>
  </mergeCells>
  <hyperlinks>
    <hyperlink ref="A1" location="TOC!A1" display="table of contents"/>
  </hyperlinks>
  <pageMargins left="0.75" right="0.75" top="1" bottom="1" header="0.5" footer="0.5"/>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4"/>
  <dimension ref="A1:D19"/>
  <sheetViews>
    <sheetView showGridLines="0" workbookViewId="0"/>
  </sheetViews>
  <sheetFormatPr defaultColWidth="9.140625" defaultRowHeight="12.75" x14ac:dyDescent="0.2"/>
  <cols>
    <col min="1" max="1" width="9.140625" style="1"/>
    <col min="2" max="2" width="34.5703125" style="1" bestFit="1" customWidth="1"/>
    <col min="3" max="4" width="14.7109375" style="1" customWidth="1"/>
    <col min="5" max="16384" width="9.140625" style="1"/>
  </cols>
  <sheetData>
    <row r="1" spans="1:4" ht="15" x14ac:dyDescent="0.25">
      <c r="A1" s="464" t="s">
        <v>664</v>
      </c>
    </row>
    <row r="2" spans="1:4" ht="18.95" customHeight="1" x14ac:dyDescent="0.2">
      <c r="B2" s="536" t="s">
        <v>549</v>
      </c>
      <c r="C2" s="536"/>
      <c r="D2" s="536"/>
    </row>
    <row r="3" spans="1:4" ht="12.75" customHeight="1" thickBot="1" x14ac:dyDescent="0.25">
      <c r="B3" s="14" t="s">
        <v>75</v>
      </c>
      <c r="C3" s="15" t="s">
        <v>52</v>
      </c>
      <c r="D3" s="16" t="s">
        <v>53</v>
      </c>
    </row>
    <row r="4" spans="1:4" ht="12.75" customHeight="1" x14ac:dyDescent="0.2">
      <c r="B4" s="205" t="s">
        <v>550</v>
      </c>
      <c r="C4" s="206">
        <v>747</v>
      </c>
      <c r="D4" s="207">
        <v>1762</v>
      </c>
    </row>
    <row r="5" spans="1:4" ht="12.75" customHeight="1" x14ac:dyDescent="0.2">
      <c r="B5" s="208" t="s">
        <v>551</v>
      </c>
      <c r="C5" s="409">
        <v>0.36568383991363501</v>
      </c>
      <c r="D5" s="410">
        <v>0.54</v>
      </c>
    </row>
    <row r="6" spans="1:4" ht="12.75" customHeight="1" x14ac:dyDescent="0.2">
      <c r="B6" s="8" t="s">
        <v>552</v>
      </c>
      <c r="C6" s="411">
        <v>6.4767130190220207E-2</v>
      </c>
      <c r="D6" s="412">
        <v>0.19</v>
      </c>
    </row>
    <row r="7" spans="1:4" ht="12.75" customHeight="1" x14ac:dyDescent="0.2">
      <c r="B7" s="8" t="s">
        <v>553</v>
      </c>
      <c r="C7" s="411">
        <v>0.56954902989614498</v>
      </c>
      <c r="D7" s="412">
        <v>0.27</v>
      </c>
    </row>
    <row r="8" spans="1:4" ht="12.75" customHeight="1" x14ac:dyDescent="0.2">
      <c r="B8" s="217" t="s">
        <v>554</v>
      </c>
      <c r="C8" s="301">
        <v>120.056973</v>
      </c>
      <c r="D8" s="302">
        <v>120.41392399999999</v>
      </c>
    </row>
    <row r="9" spans="1:4" ht="12.75" customHeight="1" x14ac:dyDescent="0.2">
      <c r="B9" s="208" t="s">
        <v>555</v>
      </c>
      <c r="C9" s="304">
        <v>31.725000000000001</v>
      </c>
      <c r="D9" s="305">
        <v>29.523</v>
      </c>
    </row>
    <row r="10" spans="1:4" ht="12.75" customHeight="1" x14ac:dyDescent="0.2">
      <c r="B10" s="8" t="s">
        <v>556</v>
      </c>
      <c r="C10" s="299">
        <v>19.515999999999998</v>
      </c>
      <c r="D10" s="300">
        <v>20.91</v>
      </c>
    </row>
    <row r="11" spans="1:4" ht="12.75" customHeight="1" x14ac:dyDescent="0.2">
      <c r="B11" s="8" t="s">
        <v>557</v>
      </c>
      <c r="C11" s="299">
        <v>11.947177999999999</v>
      </c>
      <c r="D11" s="300">
        <v>12.603728</v>
      </c>
    </row>
    <row r="12" spans="1:4" ht="12.75" customHeight="1" x14ac:dyDescent="0.2">
      <c r="B12" s="8" t="s">
        <v>558</v>
      </c>
      <c r="C12" s="299">
        <v>8.6789900000000006</v>
      </c>
      <c r="D12" s="300">
        <v>7.7270899999999996</v>
      </c>
    </row>
    <row r="13" spans="1:4" ht="12.75" customHeight="1" x14ac:dyDescent="0.2">
      <c r="B13" s="8" t="s">
        <v>559</v>
      </c>
      <c r="C13" s="299">
        <v>8.6157000000000004</v>
      </c>
      <c r="D13" s="300">
        <v>8.6157000000000004</v>
      </c>
    </row>
    <row r="14" spans="1:4" ht="12.75" customHeight="1" x14ac:dyDescent="0.2">
      <c r="B14" s="8" t="s">
        <v>560</v>
      </c>
      <c r="C14" s="299">
        <v>8.4209999999999994</v>
      </c>
      <c r="D14" s="300">
        <v>8.1199999999999992</v>
      </c>
    </row>
    <row r="15" spans="1:4" ht="12.75" customHeight="1" x14ac:dyDescent="0.2">
      <c r="B15" s="8" t="s">
        <v>561</v>
      </c>
      <c r="C15" s="299">
        <v>8.0520209999999999</v>
      </c>
      <c r="D15" s="300">
        <v>8.2460459999999998</v>
      </c>
    </row>
    <row r="16" spans="1:4" ht="12.75" customHeight="1" x14ac:dyDescent="0.2">
      <c r="B16" s="8" t="s">
        <v>562</v>
      </c>
      <c r="C16" s="299">
        <v>8.0276990000000001</v>
      </c>
      <c r="D16" s="300">
        <v>9.2011570000000003</v>
      </c>
    </row>
    <row r="17" spans="2:4" ht="12.75" customHeight="1" x14ac:dyDescent="0.2">
      <c r="B17" s="8" t="s">
        <v>563</v>
      </c>
      <c r="C17" s="299">
        <v>7.5443870000000004</v>
      </c>
      <c r="D17" s="300">
        <v>7.6638609999999998</v>
      </c>
    </row>
    <row r="18" spans="2:4" ht="12.75" customHeight="1" x14ac:dyDescent="0.2">
      <c r="B18" s="8" t="s">
        <v>564</v>
      </c>
      <c r="C18" s="299">
        <v>7.5289979999999996</v>
      </c>
      <c r="D18" s="300">
        <v>7.8033419999999998</v>
      </c>
    </row>
    <row r="19" spans="2:4" ht="12.75" customHeight="1" x14ac:dyDescent="0.2">
      <c r="B19" s="537" t="s">
        <v>565</v>
      </c>
      <c r="C19" s="538"/>
      <c r="D19" s="537"/>
    </row>
  </sheetData>
  <mergeCells count="2">
    <mergeCell ref="B2:D2"/>
    <mergeCell ref="B19:D19"/>
  </mergeCells>
  <hyperlinks>
    <hyperlink ref="A1" location="TOC!A1" display="table of contents"/>
  </hyperlinks>
  <pageMargins left="0.75" right="0.75" top="1" bottom="1" header="0.5" footer="0.5"/>
  <pageSetup paperSize="9"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5"/>
  <dimension ref="A1:D20"/>
  <sheetViews>
    <sheetView showGridLines="0" workbookViewId="0"/>
  </sheetViews>
  <sheetFormatPr defaultColWidth="9.140625" defaultRowHeight="12.75" x14ac:dyDescent="0.2"/>
  <cols>
    <col min="1" max="1" width="9.140625" style="1"/>
    <col min="2" max="2" width="34.5703125" style="1" bestFit="1" customWidth="1"/>
    <col min="3" max="4" width="14.7109375" style="1" customWidth="1"/>
    <col min="5" max="16384" width="9.140625" style="1"/>
  </cols>
  <sheetData>
    <row r="1" spans="1:4" ht="15" x14ac:dyDescent="0.25">
      <c r="A1" s="464" t="s">
        <v>664</v>
      </c>
    </row>
    <row r="2" spans="1:4" ht="18.95" customHeight="1" x14ac:dyDescent="0.2">
      <c r="B2" s="536" t="s">
        <v>566</v>
      </c>
      <c r="C2" s="536"/>
      <c r="D2" s="536"/>
    </row>
    <row r="3" spans="1:4" ht="12.75" customHeight="1" thickBot="1" x14ac:dyDescent="0.25">
      <c r="B3" s="14" t="s">
        <v>75</v>
      </c>
      <c r="C3" s="15" t="s">
        <v>52</v>
      </c>
      <c r="D3" s="16" t="s">
        <v>53</v>
      </c>
    </row>
    <row r="4" spans="1:4" ht="12.75" customHeight="1" x14ac:dyDescent="0.2">
      <c r="B4" s="5" t="s">
        <v>567</v>
      </c>
      <c r="C4" s="6">
        <v>1.1467881788982399E-2</v>
      </c>
      <c r="D4" s="7">
        <v>1.93492035736255E-2</v>
      </c>
    </row>
    <row r="5" spans="1:4" ht="12.75" customHeight="1" x14ac:dyDescent="0.2">
      <c r="B5" s="8" t="s">
        <v>568</v>
      </c>
      <c r="C5" s="413">
        <v>0.30129489814673099</v>
      </c>
      <c r="D5" s="414">
        <v>0.32156051396916302</v>
      </c>
    </row>
    <row r="6" spans="1:4" ht="12.75" customHeight="1" x14ac:dyDescent="0.2">
      <c r="B6" s="8" t="s">
        <v>569</v>
      </c>
      <c r="C6" s="413">
        <v>0.33278851010419702</v>
      </c>
      <c r="D6" s="414">
        <v>0.27381435976552099</v>
      </c>
    </row>
    <row r="7" spans="1:4" ht="12.75" customHeight="1" x14ac:dyDescent="0.2">
      <c r="B7" s="8" t="s">
        <v>570</v>
      </c>
      <c r="C7" s="413">
        <v>0.108617335439157</v>
      </c>
      <c r="D7" s="414">
        <v>0.119042962500095</v>
      </c>
    </row>
    <row r="8" spans="1:4" ht="12.75" customHeight="1" x14ac:dyDescent="0.2">
      <c r="B8" s="8" t="s">
        <v>571</v>
      </c>
      <c r="C8" s="413">
        <v>0.25</v>
      </c>
      <c r="D8" s="414">
        <v>0.266232960191507</v>
      </c>
    </row>
    <row r="9" spans="1:4" ht="12.75" customHeight="1" x14ac:dyDescent="0.2">
      <c r="B9" s="217" t="s">
        <v>572</v>
      </c>
      <c r="C9" s="301"/>
      <c r="D9" s="302"/>
    </row>
    <row r="10" spans="1:4" ht="12.75" customHeight="1" x14ac:dyDescent="0.2">
      <c r="B10" s="182" t="s">
        <v>573</v>
      </c>
      <c r="C10" s="415">
        <v>20125.1506436204</v>
      </c>
      <c r="D10" s="416">
        <v>16260.712768491599</v>
      </c>
    </row>
    <row r="11" spans="1:4" ht="12.75" customHeight="1" x14ac:dyDescent="0.2">
      <c r="B11" s="208" t="s">
        <v>574</v>
      </c>
      <c r="C11" s="304">
        <v>3720.4134279999998</v>
      </c>
      <c r="D11" s="305">
        <v>3051.0367409999999</v>
      </c>
    </row>
    <row r="12" spans="1:4" ht="12.75" customHeight="1" x14ac:dyDescent="0.2">
      <c r="B12" s="8" t="s">
        <v>575</v>
      </c>
      <c r="C12" s="299">
        <v>3676.0459316204201</v>
      </c>
      <c r="D12" s="300">
        <v>3122.8810684915702</v>
      </c>
    </row>
    <row r="13" spans="1:4" ht="12.75" customHeight="1" x14ac:dyDescent="0.2">
      <c r="B13" s="8" t="s">
        <v>576</v>
      </c>
      <c r="C13" s="299">
        <v>2895.085752</v>
      </c>
      <c r="D13" s="300">
        <v>1699.3560709999999</v>
      </c>
    </row>
    <row r="14" spans="1:4" ht="12.75" customHeight="1" x14ac:dyDescent="0.2">
      <c r="B14" s="8" t="s">
        <v>577</v>
      </c>
      <c r="C14" s="299">
        <v>2490.5437879999999</v>
      </c>
      <c r="D14" s="300">
        <v>2162.7108239999998</v>
      </c>
    </row>
    <row r="15" spans="1:4" ht="12.75" customHeight="1" x14ac:dyDescent="0.2">
      <c r="B15" s="8" t="s">
        <v>578</v>
      </c>
      <c r="C15" s="299">
        <v>2402.1658470000002</v>
      </c>
      <c r="D15" s="300">
        <v>1849.4789760000001</v>
      </c>
    </row>
    <row r="16" spans="1:4" ht="12.75" customHeight="1" x14ac:dyDescent="0.2">
      <c r="B16" s="8" t="s">
        <v>579</v>
      </c>
      <c r="C16" s="299">
        <v>1338.2107880000001</v>
      </c>
      <c r="D16" s="300">
        <v>1199.019785</v>
      </c>
    </row>
    <row r="17" spans="2:4" ht="12.75" customHeight="1" x14ac:dyDescent="0.2">
      <c r="B17" s="8" t="s">
        <v>580</v>
      </c>
      <c r="C17" s="299">
        <v>1265.441116</v>
      </c>
      <c r="D17" s="300">
        <v>1046.5423719999999</v>
      </c>
    </row>
    <row r="18" spans="2:4" ht="12.75" customHeight="1" x14ac:dyDescent="0.2">
      <c r="B18" s="8" t="s">
        <v>581</v>
      </c>
      <c r="C18" s="299">
        <v>983.13772100000006</v>
      </c>
      <c r="D18" s="300">
        <v>751.19421599999998</v>
      </c>
    </row>
    <row r="19" spans="2:4" ht="12.75" customHeight="1" x14ac:dyDescent="0.2">
      <c r="B19" s="8" t="s">
        <v>582</v>
      </c>
      <c r="C19" s="299">
        <v>689.39038900000003</v>
      </c>
      <c r="D19" s="300">
        <v>663.841812</v>
      </c>
    </row>
    <row r="20" spans="2:4" ht="12.75" customHeight="1" x14ac:dyDescent="0.2">
      <c r="B20" s="8" t="s">
        <v>583</v>
      </c>
      <c r="C20" s="299">
        <v>664.71588299999996</v>
      </c>
      <c r="D20" s="300">
        <v>714.65090299999997</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6"/>
  <dimension ref="A1:F25"/>
  <sheetViews>
    <sheetView showGridLines="0" workbookViewId="0"/>
  </sheetViews>
  <sheetFormatPr defaultColWidth="9.140625" defaultRowHeight="12.75" x14ac:dyDescent="0.2"/>
  <cols>
    <col min="1" max="1" width="9.140625" style="1"/>
    <col min="2" max="2" width="35" style="1" bestFit="1" customWidth="1"/>
    <col min="3" max="4" width="14.85546875" style="1" customWidth="1"/>
    <col min="5" max="6" width="14.7109375" style="1" customWidth="1"/>
    <col min="7" max="16384" width="9.140625" style="1"/>
  </cols>
  <sheetData>
    <row r="1" spans="1:6" ht="15" x14ac:dyDescent="0.25">
      <c r="A1" s="464" t="s">
        <v>664</v>
      </c>
    </row>
    <row r="2" spans="1:6" ht="18.95" customHeight="1" x14ac:dyDescent="0.2">
      <c r="B2" s="536" t="s">
        <v>584</v>
      </c>
      <c r="C2" s="536"/>
      <c r="D2" s="536"/>
      <c r="E2" s="536"/>
      <c r="F2" s="536"/>
    </row>
    <row r="3" spans="1:6" ht="25.5" customHeight="1" thickBot="1" x14ac:dyDescent="0.25">
      <c r="B3" s="14" t="s">
        <v>75</v>
      </c>
      <c r="C3" s="16"/>
      <c r="D3" s="16"/>
      <c r="E3" s="15" t="s">
        <v>52</v>
      </c>
      <c r="F3" s="16" t="s">
        <v>53</v>
      </c>
    </row>
    <row r="4" spans="1:6" ht="12.75" customHeight="1" x14ac:dyDescent="0.2">
      <c r="B4" s="417" t="s">
        <v>585</v>
      </c>
      <c r="C4" s="418"/>
      <c r="D4" s="418"/>
      <c r="E4" s="419">
        <v>1</v>
      </c>
      <c r="F4" s="420">
        <v>1</v>
      </c>
    </row>
    <row r="5" spans="1:6" ht="12.75" customHeight="1" x14ac:dyDescent="0.2">
      <c r="B5" s="421" t="s">
        <v>586</v>
      </c>
      <c r="C5" s="422"/>
      <c r="D5" s="422"/>
      <c r="E5" s="423">
        <v>0.79862055776582197</v>
      </c>
      <c r="F5" s="424">
        <v>0.74</v>
      </c>
    </row>
    <row r="6" spans="1:6" ht="12.75" customHeight="1" x14ac:dyDescent="0.2">
      <c r="B6" s="174" t="s">
        <v>587</v>
      </c>
      <c r="C6" s="425"/>
      <c r="D6" s="425"/>
      <c r="E6" s="426">
        <v>6.0298420780359199E-2</v>
      </c>
      <c r="F6" s="427">
        <v>0.06</v>
      </c>
    </row>
    <row r="7" spans="1:6" ht="12.75" customHeight="1" x14ac:dyDescent="0.2">
      <c r="B7" s="174" t="s">
        <v>588</v>
      </c>
      <c r="C7" s="425"/>
      <c r="D7" s="425"/>
      <c r="E7" s="426">
        <v>0.14108102145381901</v>
      </c>
      <c r="F7" s="427">
        <v>0.2</v>
      </c>
    </row>
    <row r="8" spans="1:6" ht="12.75" customHeight="1" x14ac:dyDescent="0.2">
      <c r="B8" s="428" t="s">
        <v>589</v>
      </c>
      <c r="C8" s="429"/>
      <c r="D8" s="429"/>
      <c r="E8" s="430">
        <v>1408</v>
      </c>
      <c r="F8" s="431">
        <v>1443</v>
      </c>
    </row>
    <row r="9" spans="1:6" ht="12.75" customHeight="1" x14ac:dyDescent="0.2">
      <c r="B9" s="421" t="s">
        <v>590</v>
      </c>
      <c r="C9" s="422"/>
      <c r="D9" s="422"/>
      <c r="E9" s="432">
        <v>1339.0560214300001</v>
      </c>
      <c r="F9" s="433">
        <v>1326</v>
      </c>
    </row>
    <row r="10" spans="1:6" ht="12.75" customHeight="1" x14ac:dyDescent="0.2">
      <c r="B10" s="64" t="s">
        <v>591</v>
      </c>
      <c r="C10" s="434"/>
      <c r="D10" s="434"/>
      <c r="E10" s="435">
        <v>171.01172769999999</v>
      </c>
      <c r="F10" s="314">
        <v>170</v>
      </c>
    </row>
    <row r="11" spans="1:6" ht="12.75" customHeight="1" x14ac:dyDescent="0.2">
      <c r="B11" s="48" t="s">
        <v>592</v>
      </c>
      <c r="C11" s="436"/>
      <c r="D11" s="436"/>
      <c r="E11" s="437">
        <v>1168.0442937299999</v>
      </c>
      <c r="F11" s="315">
        <v>1156</v>
      </c>
    </row>
    <row r="12" spans="1:6" ht="12.75" customHeight="1" x14ac:dyDescent="0.2">
      <c r="B12" s="60" t="s">
        <v>593</v>
      </c>
      <c r="C12" s="438"/>
      <c r="D12" s="438"/>
      <c r="E12" s="439">
        <v>68.999623</v>
      </c>
      <c r="F12" s="440">
        <v>117</v>
      </c>
    </row>
    <row r="13" spans="1:6" ht="12.75" customHeight="1" x14ac:dyDescent="0.2">
      <c r="B13" s="64" t="s">
        <v>592</v>
      </c>
      <c r="C13" s="434"/>
      <c r="D13" s="434"/>
      <c r="E13" s="435">
        <v>65.685461000000004</v>
      </c>
      <c r="F13" s="314">
        <v>62</v>
      </c>
    </row>
    <row r="14" spans="1:6" ht="12.75" customHeight="1" x14ac:dyDescent="0.2">
      <c r="B14" s="48" t="s">
        <v>594</v>
      </c>
      <c r="C14" s="436"/>
      <c r="D14" s="436"/>
      <c r="E14" s="437">
        <v>3.3141620000000001</v>
      </c>
      <c r="F14" s="315">
        <v>55</v>
      </c>
    </row>
    <row r="15" spans="1:6" ht="25.5" customHeight="1" x14ac:dyDescent="0.2">
      <c r="B15" s="441" t="s">
        <v>595</v>
      </c>
      <c r="C15" s="442" t="s">
        <v>596</v>
      </c>
      <c r="D15" s="442" t="s">
        <v>597</v>
      </c>
      <c r="E15" s="443">
        <v>282</v>
      </c>
      <c r="F15" s="444">
        <v>270</v>
      </c>
    </row>
    <row r="16" spans="1:6" ht="12.75" customHeight="1" x14ac:dyDescent="0.2">
      <c r="B16" s="421" t="s">
        <v>598</v>
      </c>
      <c r="C16" s="422" t="s">
        <v>599</v>
      </c>
      <c r="D16" s="422" t="s">
        <v>586</v>
      </c>
      <c r="E16" s="432">
        <v>49</v>
      </c>
      <c r="F16" s="433">
        <v>44</v>
      </c>
    </row>
    <row r="17" spans="2:6" ht="12.75" customHeight="1" x14ac:dyDescent="0.2">
      <c r="B17" s="174" t="s">
        <v>600</v>
      </c>
      <c r="C17" s="425" t="s">
        <v>601</v>
      </c>
      <c r="D17" s="425" t="s">
        <v>586</v>
      </c>
      <c r="E17" s="445">
        <v>32</v>
      </c>
      <c r="F17" s="340">
        <v>31</v>
      </c>
    </row>
    <row r="18" spans="2:6" ht="12.75" customHeight="1" x14ac:dyDescent="0.2">
      <c r="B18" s="174" t="s">
        <v>681</v>
      </c>
      <c r="C18" s="425" t="s">
        <v>682</v>
      </c>
      <c r="D18" s="425" t="s">
        <v>586</v>
      </c>
      <c r="E18" s="445">
        <v>32</v>
      </c>
      <c r="F18" s="340">
        <v>29</v>
      </c>
    </row>
    <row r="19" spans="2:6" ht="12.75" customHeight="1" x14ac:dyDescent="0.2">
      <c r="B19" s="174" t="s">
        <v>683</v>
      </c>
      <c r="C19" s="425" t="s">
        <v>684</v>
      </c>
      <c r="D19" s="425" t="s">
        <v>586</v>
      </c>
      <c r="E19" s="445">
        <v>30</v>
      </c>
      <c r="F19" s="340">
        <v>30</v>
      </c>
    </row>
    <row r="20" spans="2:6" ht="12.75" customHeight="1" x14ac:dyDescent="0.2">
      <c r="B20" s="174" t="s">
        <v>602</v>
      </c>
      <c r="C20" s="425" t="s">
        <v>603</v>
      </c>
      <c r="D20" s="425" t="s">
        <v>586</v>
      </c>
      <c r="E20" s="445">
        <v>28</v>
      </c>
      <c r="F20" s="340">
        <v>28</v>
      </c>
    </row>
    <row r="21" spans="2:6" ht="12.75" customHeight="1" x14ac:dyDescent="0.2">
      <c r="B21" s="174" t="s">
        <v>604</v>
      </c>
      <c r="C21" s="425" t="s">
        <v>599</v>
      </c>
      <c r="D21" s="425" t="s">
        <v>586</v>
      </c>
      <c r="E21" s="445">
        <v>28</v>
      </c>
      <c r="F21" s="340">
        <v>26</v>
      </c>
    </row>
    <row r="22" spans="2:6" ht="12.75" customHeight="1" x14ac:dyDescent="0.2">
      <c r="B22" s="174" t="s">
        <v>605</v>
      </c>
      <c r="C22" s="425" t="s">
        <v>606</v>
      </c>
      <c r="D22" s="425" t="s">
        <v>586</v>
      </c>
      <c r="E22" s="445">
        <v>22</v>
      </c>
      <c r="F22" s="340">
        <v>22</v>
      </c>
    </row>
    <row r="23" spans="2:6" ht="12.75" customHeight="1" x14ac:dyDescent="0.2">
      <c r="B23" s="174" t="s">
        <v>607</v>
      </c>
      <c r="C23" s="425" t="s">
        <v>608</v>
      </c>
      <c r="D23" s="425" t="s">
        <v>586</v>
      </c>
      <c r="E23" s="445">
        <v>22</v>
      </c>
      <c r="F23" s="340">
        <v>21</v>
      </c>
    </row>
    <row r="24" spans="2:6" ht="12.75" customHeight="1" x14ac:dyDescent="0.2">
      <c r="B24" s="174" t="s">
        <v>609</v>
      </c>
      <c r="C24" s="425" t="s">
        <v>610</v>
      </c>
      <c r="D24" s="425" t="s">
        <v>586</v>
      </c>
      <c r="E24" s="445">
        <v>20</v>
      </c>
      <c r="F24" s="340">
        <v>20</v>
      </c>
    </row>
    <row r="25" spans="2:6" ht="12.75" customHeight="1" x14ac:dyDescent="0.2">
      <c r="B25" s="101" t="s">
        <v>611</v>
      </c>
      <c r="C25" s="446" t="s">
        <v>612</v>
      </c>
      <c r="D25" s="446" t="s">
        <v>586</v>
      </c>
      <c r="E25" s="447">
        <v>19</v>
      </c>
      <c r="F25" s="448">
        <v>19</v>
      </c>
    </row>
  </sheetData>
  <mergeCells count="1">
    <mergeCell ref="B2:F2"/>
  </mergeCells>
  <hyperlinks>
    <hyperlink ref="A1" location="TOC!A1" display="table of contents"/>
  </hyperlinks>
  <pageMargins left="0.75" right="0.75" top="1" bottom="1" header="0.5" footer="0.5"/>
  <pageSetup paperSize="9"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7"/>
  <dimension ref="A1:D25"/>
  <sheetViews>
    <sheetView showGridLines="0" workbookViewId="0"/>
  </sheetViews>
  <sheetFormatPr defaultColWidth="9.140625" defaultRowHeight="12.75" x14ac:dyDescent="0.2"/>
  <cols>
    <col min="1" max="1" width="9.140625" style="1"/>
    <col min="2" max="2" width="34.5703125" style="1" bestFit="1" customWidth="1"/>
    <col min="3" max="4" width="14.7109375" style="1" customWidth="1"/>
    <col min="5" max="16384" width="9.140625" style="1"/>
  </cols>
  <sheetData>
    <row r="1" spans="1:4" ht="15" x14ac:dyDescent="0.25">
      <c r="A1" s="464" t="s">
        <v>664</v>
      </c>
    </row>
    <row r="2" spans="1:4" ht="18.95" customHeight="1" x14ac:dyDescent="0.2">
      <c r="B2" s="536" t="s">
        <v>613</v>
      </c>
      <c r="C2" s="536"/>
      <c r="D2" s="536"/>
    </row>
    <row r="3" spans="1:4" ht="12.75" customHeight="1" thickBot="1" x14ac:dyDescent="0.25">
      <c r="B3" s="14" t="s">
        <v>75</v>
      </c>
      <c r="C3" s="15" t="s">
        <v>52</v>
      </c>
      <c r="D3" s="16" t="s">
        <v>53</v>
      </c>
    </row>
    <row r="4" spans="1:4" ht="12.75" customHeight="1" x14ac:dyDescent="0.2">
      <c r="B4" s="205" t="s">
        <v>614</v>
      </c>
      <c r="C4" s="206"/>
      <c r="D4" s="207"/>
    </row>
    <row r="5" spans="1:4" ht="12.75" customHeight="1" x14ac:dyDescent="0.2">
      <c r="B5" s="208" t="s">
        <v>615</v>
      </c>
      <c r="C5" s="304">
        <v>12.6</v>
      </c>
      <c r="D5" s="305">
        <v>12.5</v>
      </c>
    </row>
    <row r="6" spans="1:4" ht="12.75" customHeight="1" x14ac:dyDescent="0.2">
      <c r="B6" s="8" t="s">
        <v>616</v>
      </c>
      <c r="C6" s="299">
        <v>65891</v>
      </c>
      <c r="D6" s="300">
        <v>65273</v>
      </c>
    </row>
    <row r="7" spans="1:4" ht="12.75" customHeight="1" x14ac:dyDescent="0.2">
      <c r="B7" s="8" t="s">
        <v>617</v>
      </c>
      <c r="C7" s="299">
        <v>141</v>
      </c>
      <c r="D7" s="300">
        <v>234</v>
      </c>
    </row>
    <row r="8" spans="1:4" ht="12.75" customHeight="1" x14ac:dyDescent="0.2">
      <c r="B8" s="8" t="s">
        <v>618</v>
      </c>
      <c r="C8" s="299">
        <v>23</v>
      </c>
      <c r="D8" s="300">
        <v>33</v>
      </c>
    </row>
    <row r="9" spans="1:4" ht="12.75" customHeight="1" x14ac:dyDescent="0.2">
      <c r="B9" s="8" t="s">
        <v>619</v>
      </c>
      <c r="C9" s="299">
        <v>142</v>
      </c>
      <c r="D9" s="300">
        <v>246</v>
      </c>
    </row>
    <row r="10" spans="1:4" ht="12.75" customHeight="1" x14ac:dyDescent="0.2">
      <c r="B10" s="8" t="s">
        <v>620</v>
      </c>
      <c r="C10" s="299">
        <v>5.6</v>
      </c>
      <c r="D10" s="300">
        <v>9.1999999999999993</v>
      </c>
    </row>
    <row r="11" spans="1:4" ht="12.75" customHeight="1" x14ac:dyDescent="0.2">
      <c r="B11" s="8" t="s">
        <v>621</v>
      </c>
      <c r="C11" s="299">
        <v>4.4000000000000004</v>
      </c>
      <c r="D11" s="300">
        <v>7.4</v>
      </c>
    </row>
    <row r="12" spans="1:4" ht="12.75" customHeight="1" x14ac:dyDescent="0.2">
      <c r="B12" s="217" t="s">
        <v>622</v>
      </c>
      <c r="C12" s="301"/>
      <c r="D12" s="302"/>
    </row>
    <row r="13" spans="1:4" ht="12.75" customHeight="1" x14ac:dyDescent="0.2">
      <c r="B13" s="208" t="s">
        <v>623</v>
      </c>
      <c r="C13" s="409">
        <v>0.46</v>
      </c>
      <c r="D13" s="410">
        <v>0.47</v>
      </c>
    </row>
    <row r="14" spans="1:4" ht="12.75" customHeight="1" x14ac:dyDescent="0.2">
      <c r="B14" s="8" t="s">
        <v>624</v>
      </c>
      <c r="C14" s="411">
        <v>0.06</v>
      </c>
      <c r="D14" s="412">
        <v>0.06</v>
      </c>
    </row>
    <row r="15" spans="1:4" ht="12.75" customHeight="1" x14ac:dyDescent="0.2">
      <c r="B15" s="8" t="s">
        <v>625</v>
      </c>
      <c r="C15" s="411">
        <v>0.12</v>
      </c>
      <c r="D15" s="412">
        <v>0.1</v>
      </c>
    </row>
    <row r="16" spans="1:4" ht="12.75" customHeight="1" x14ac:dyDescent="0.2">
      <c r="B16" s="8" t="s">
        <v>626</v>
      </c>
      <c r="C16" s="411">
        <v>0.12</v>
      </c>
      <c r="D16" s="412">
        <v>0.1</v>
      </c>
    </row>
    <row r="17" spans="2:4" ht="12.75" customHeight="1" x14ac:dyDescent="0.2">
      <c r="B17" s="8" t="s">
        <v>627</v>
      </c>
      <c r="C17" s="411">
        <v>0.06</v>
      </c>
      <c r="D17" s="412">
        <v>0.06</v>
      </c>
    </row>
    <row r="18" spans="2:4" ht="12.75" customHeight="1" x14ac:dyDescent="0.2">
      <c r="B18" s="8" t="s">
        <v>628</v>
      </c>
      <c r="C18" s="411">
        <v>0.06</v>
      </c>
      <c r="D18" s="412">
        <v>0.06</v>
      </c>
    </row>
    <row r="19" spans="2:4" ht="12.75" customHeight="1" x14ac:dyDescent="0.2">
      <c r="B19" s="8" t="s">
        <v>629</v>
      </c>
      <c r="C19" s="411">
        <v>0.12</v>
      </c>
      <c r="D19" s="412">
        <v>0.15</v>
      </c>
    </row>
    <row r="20" spans="2:4" ht="12.75" customHeight="1" x14ac:dyDescent="0.2">
      <c r="B20" s="217" t="s">
        <v>630</v>
      </c>
      <c r="C20" s="301"/>
      <c r="D20" s="302"/>
    </row>
    <row r="21" spans="2:4" ht="12.75" customHeight="1" x14ac:dyDescent="0.2">
      <c r="B21" s="208" t="s">
        <v>631</v>
      </c>
      <c r="C21" s="449">
        <v>90.18</v>
      </c>
      <c r="D21" s="450">
        <v>111</v>
      </c>
    </row>
    <row r="22" spans="2:4" ht="12.75" customHeight="1" x14ac:dyDescent="0.2">
      <c r="B22" s="8" t="s">
        <v>632</v>
      </c>
      <c r="C22" s="451">
        <v>12.92</v>
      </c>
      <c r="D22" s="452">
        <v>20</v>
      </c>
    </row>
    <row r="23" spans="2:4" ht="12.75" customHeight="1" x14ac:dyDescent="0.2">
      <c r="B23" s="8" t="s">
        <v>633</v>
      </c>
      <c r="C23" s="451">
        <v>20.64</v>
      </c>
      <c r="D23" s="452">
        <v>24</v>
      </c>
    </row>
    <row r="24" spans="2:4" ht="12.75" customHeight="1" x14ac:dyDescent="0.2">
      <c r="B24" s="8" t="s">
        <v>634</v>
      </c>
      <c r="C24" s="451">
        <v>75.84</v>
      </c>
      <c r="D24" s="452">
        <v>84</v>
      </c>
    </row>
    <row r="25" spans="2:4" ht="12.75" customHeight="1" x14ac:dyDescent="0.2">
      <c r="B25" s="453" t="s">
        <v>140</v>
      </c>
      <c r="C25" s="454">
        <v>199.59</v>
      </c>
      <c r="D25" s="455">
        <v>240</v>
      </c>
    </row>
  </sheetData>
  <mergeCells count="1">
    <mergeCell ref="B2:D2"/>
  </mergeCells>
  <hyperlinks>
    <hyperlink ref="A1" location="TOC!A1" display="table of contents"/>
  </hyperlinks>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D7"/>
  <sheetViews>
    <sheetView showGridLines="0" workbookViewId="0"/>
  </sheetViews>
  <sheetFormatPr defaultColWidth="9.140625" defaultRowHeight="12.75" x14ac:dyDescent="0.2"/>
  <cols>
    <col min="1" max="1" width="9.140625" style="1"/>
    <col min="2" max="2" width="33.42578125" style="1" bestFit="1" customWidth="1"/>
    <col min="3" max="4" width="14.7109375" style="1" customWidth="1"/>
    <col min="5" max="16384" width="9.140625" style="1"/>
  </cols>
  <sheetData>
    <row r="1" spans="1:4" ht="15" x14ac:dyDescent="0.25">
      <c r="A1" s="464" t="s">
        <v>664</v>
      </c>
    </row>
    <row r="2" spans="1:4" ht="18.95" customHeight="1" x14ac:dyDescent="0.2">
      <c r="B2" s="540" t="s">
        <v>123</v>
      </c>
      <c r="C2" s="540"/>
      <c r="D2" s="540"/>
    </row>
    <row r="3" spans="1:4" ht="12.75" customHeight="1" thickBot="1" x14ac:dyDescent="0.25">
      <c r="B3" s="14" t="s">
        <v>51</v>
      </c>
      <c r="C3" s="15" t="s">
        <v>52</v>
      </c>
      <c r="D3" s="16" t="s">
        <v>53</v>
      </c>
    </row>
    <row r="4" spans="1:4" ht="12.75" customHeight="1" x14ac:dyDescent="0.2">
      <c r="B4" s="76" t="s">
        <v>124</v>
      </c>
      <c r="C4" s="77">
        <v>0</v>
      </c>
      <c r="D4" s="78">
        <v>29233000</v>
      </c>
    </row>
    <row r="5" spans="1:4" ht="12.75" customHeight="1" x14ac:dyDescent="0.2">
      <c r="B5" s="8" t="s">
        <v>125</v>
      </c>
      <c r="C5" s="79">
        <v>115313201.77</v>
      </c>
      <c r="D5" s="80">
        <v>0</v>
      </c>
    </row>
    <row r="6" spans="1:4" ht="12.75" customHeight="1" x14ac:dyDescent="0.2">
      <c r="B6" s="81" t="s">
        <v>126</v>
      </c>
      <c r="C6" s="82">
        <v>115313201.77</v>
      </c>
      <c r="D6" s="83">
        <v>29233000</v>
      </c>
    </row>
    <row r="7" spans="1:4" ht="12.75" customHeight="1" x14ac:dyDescent="0.2">
      <c r="B7" s="81" t="s">
        <v>127</v>
      </c>
      <c r="C7" s="82">
        <v>0</v>
      </c>
      <c r="D7" s="83">
        <v>0</v>
      </c>
    </row>
  </sheetData>
  <mergeCells count="1">
    <mergeCell ref="B2:D2"/>
  </mergeCells>
  <hyperlinks>
    <hyperlink ref="A1" location="TOC!A1" display="table of contents"/>
  </hyperlinks>
  <pageMargins left="0.75" right="0.75" top="1" bottom="1" header="0.5" footer="0.5"/>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8"/>
  <dimension ref="A1:G17"/>
  <sheetViews>
    <sheetView showGridLines="0" workbookViewId="0"/>
  </sheetViews>
  <sheetFormatPr defaultColWidth="9.140625" defaultRowHeight="12.75" x14ac:dyDescent="0.2"/>
  <cols>
    <col min="1" max="1" width="9.140625" style="1"/>
    <col min="2" max="2" width="30.5703125" style="1" bestFit="1" customWidth="1"/>
    <col min="3" max="7" width="10.7109375" style="1" customWidth="1"/>
    <col min="8" max="16384" width="9.140625" style="1"/>
  </cols>
  <sheetData>
    <row r="1" spans="1:7" ht="15" x14ac:dyDescent="0.25">
      <c r="A1" s="464" t="s">
        <v>664</v>
      </c>
    </row>
    <row r="2" spans="1:7" ht="18.95" customHeight="1" x14ac:dyDescent="0.2">
      <c r="B2" s="536" t="s">
        <v>635</v>
      </c>
      <c r="C2" s="536"/>
      <c r="D2" s="536"/>
      <c r="E2" s="536"/>
      <c r="F2" s="536"/>
      <c r="G2" s="536"/>
    </row>
    <row r="3" spans="1:7" ht="12.75" customHeight="1" thickBot="1" x14ac:dyDescent="0.25">
      <c r="B3" s="14" t="s">
        <v>51</v>
      </c>
      <c r="C3" s="552" t="s">
        <v>636</v>
      </c>
      <c r="D3" s="552"/>
      <c r="E3" s="552" t="s">
        <v>637</v>
      </c>
      <c r="F3" s="552"/>
      <c r="G3" s="552"/>
    </row>
    <row r="4" spans="1:7" ht="48" customHeight="1" x14ac:dyDescent="0.2">
      <c r="B4" s="456" t="s">
        <v>51</v>
      </c>
      <c r="C4" s="457" t="s">
        <v>53</v>
      </c>
      <c r="D4" s="457" t="s">
        <v>52</v>
      </c>
      <c r="E4" s="457" t="s">
        <v>685</v>
      </c>
      <c r="F4" s="457" t="s">
        <v>686</v>
      </c>
      <c r="G4" s="457" t="s">
        <v>687</v>
      </c>
    </row>
    <row r="5" spans="1:7" ht="12.75" customHeight="1" x14ac:dyDescent="0.2">
      <c r="B5" s="8" t="s">
        <v>638</v>
      </c>
      <c r="C5" s="300" t="s">
        <v>57</v>
      </c>
      <c r="D5" s="300" t="s">
        <v>57</v>
      </c>
      <c r="E5" s="300">
        <v>-376.09959161146497</v>
      </c>
      <c r="F5" s="300" t="s">
        <v>301</v>
      </c>
      <c r="G5" s="300">
        <v>-529.445072317381</v>
      </c>
    </row>
    <row r="6" spans="1:7" ht="12.75" customHeight="1" x14ac:dyDescent="0.2">
      <c r="B6" s="8" t="s">
        <v>690</v>
      </c>
      <c r="C6" s="300">
        <v>-615.49263388999998</v>
      </c>
      <c r="D6" s="300">
        <v>-820.63389839000001</v>
      </c>
      <c r="E6" s="300" t="s">
        <v>57</v>
      </c>
      <c r="F6" s="300" t="s">
        <v>57</v>
      </c>
      <c r="G6" s="300" t="s">
        <v>57</v>
      </c>
    </row>
    <row r="7" spans="1:7" ht="12.75" customHeight="1" x14ac:dyDescent="0.2">
      <c r="B7" s="8" t="s">
        <v>639</v>
      </c>
      <c r="C7" s="300" t="s">
        <v>57</v>
      </c>
      <c r="D7" s="300">
        <v>1025.4222503210401</v>
      </c>
      <c r="E7" s="300" t="s">
        <v>57</v>
      </c>
      <c r="F7" s="300" t="s">
        <v>57</v>
      </c>
      <c r="G7" s="300" t="s">
        <v>57</v>
      </c>
    </row>
    <row r="8" spans="1:7" ht="12.75" customHeight="1" x14ac:dyDescent="0.2">
      <c r="B8" s="8" t="s">
        <v>640</v>
      </c>
      <c r="C8" s="300">
        <v>77.541520209999803</v>
      </c>
      <c r="D8" s="300">
        <v>143.44088507000001</v>
      </c>
      <c r="E8" s="300">
        <v>80.659611448229796</v>
      </c>
      <c r="F8" s="300" t="s">
        <v>301</v>
      </c>
      <c r="G8" s="300">
        <v>80.659611448229796</v>
      </c>
    </row>
    <row r="9" spans="1:7" ht="12.75" customHeight="1" x14ac:dyDescent="0.2">
      <c r="B9" s="8" t="s">
        <v>641</v>
      </c>
      <c r="C9" s="300">
        <v>-65.587882859999894</v>
      </c>
      <c r="D9" s="300">
        <v>-126.43025169000001</v>
      </c>
      <c r="E9" s="300">
        <v>-69.6014178306351</v>
      </c>
      <c r="F9" s="300" t="s">
        <v>301</v>
      </c>
      <c r="G9" s="300">
        <v>-69.6014178306351</v>
      </c>
    </row>
    <row r="10" spans="1:7" ht="12.75" customHeight="1" x14ac:dyDescent="0.2">
      <c r="B10" s="8" t="s">
        <v>642</v>
      </c>
      <c r="C10" s="300">
        <v>-125.29760376999999</v>
      </c>
      <c r="D10" s="300">
        <v>-50.250297099999997</v>
      </c>
      <c r="E10" s="300">
        <v>-80.6548943480921</v>
      </c>
      <c r="F10" s="300" t="s">
        <v>301</v>
      </c>
      <c r="G10" s="300">
        <v>-80.6548943480921</v>
      </c>
    </row>
    <row r="11" spans="1:7" ht="12.75" customHeight="1" x14ac:dyDescent="0.2">
      <c r="B11" s="8" t="s">
        <v>643</v>
      </c>
      <c r="C11" s="300">
        <v>122.67207453</v>
      </c>
      <c r="D11" s="300">
        <v>49.42044516</v>
      </c>
      <c r="E11" s="300">
        <v>79.340350642473197</v>
      </c>
      <c r="F11" s="300" t="s">
        <v>301</v>
      </c>
      <c r="G11" s="300">
        <v>79.340350642473197</v>
      </c>
    </row>
    <row r="12" spans="1:7" ht="12.75" customHeight="1" x14ac:dyDescent="0.2">
      <c r="B12" s="8" t="s">
        <v>644</v>
      </c>
      <c r="C12" s="300">
        <v>-99.749007820000003</v>
      </c>
      <c r="D12" s="300">
        <v>-92.253682679999997</v>
      </c>
      <c r="E12" s="300">
        <v>-94.557255895482101</v>
      </c>
      <c r="F12" s="300" t="s">
        <v>301</v>
      </c>
      <c r="G12" s="300">
        <v>-94.557255895482101</v>
      </c>
    </row>
    <row r="13" spans="1:7" ht="12.75" customHeight="1" x14ac:dyDescent="0.2">
      <c r="B13" s="8" t="s">
        <v>645</v>
      </c>
      <c r="C13" s="300">
        <v>99.749007820000003</v>
      </c>
      <c r="D13" s="300">
        <v>92.253682679999997</v>
      </c>
      <c r="E13" s="300">
        <v>94.464419480418201</v>
      </c>
      <c r="F13" s="300" t="s">
        <v>301</v>
      </c>
      <c r="G13" s="300">
        <v>94.464419480417206</v>
      </c>
    </row>
    <row r="14" spans="1:7" ht="12.75" customHeight="1" x14ac:dyDescent="0.2">
      <c r="B14" s="87" t="s">
        <v>688</v>
      </c>
      <c r="C14" s="347">
        <v>-27</v>
      </c>
      <c r="D14" s="347">
        <v>-29</v>
      </c>
      <c r="E14" s="347">
        <v>-116</v>
      </c>
      <c r="F14" s="300" t="s">
        <v>301</v>
      </c>
      <c r="G14" s="347">
        <v>-116</v>
      </c>
    </row>
    <row r="15" spans="1:7" ht="12.75" customHeight="1" x14ac:dyDescent="0.2">
      <c r="B15" s="87" t="s">
        <v>689</v>
      </c>
      <c r="C15" s="347">
        <v>27</v>
      </c>
      <c r="D15" s="347">
        <v>29</v>
      </c>
      <c r="E15" s="347">
        <v>121</v>
      </c>
      <c r="F15" s="300" t="s">
        <v>301</v>
      </c>
      <c r="G15" s="347">
        <v>121</v>
      </c>
    </row>
    <row r="16" spans="1:7" ht="12.75" customHeight="1" x14ac:dyDescent="0.2">
      <c r="B16" s="553" t="s">
        <v>646</v>
      </c>
      <c r="C16" s="554"/>
      <c r="D16" s="554"/>
      <c r="E16" s="554"/>
      <c r="F16" s="554"/>
      <c r="G16" s="458"/>
    </row>
    <row r="17" spans="2:7" ht="12.75" customHeight="1" x14ac:dyDescent="0.2">
      <c r="B17" s="555" t="s">
        <v>647</v>
      </c>
      <c r="C17" s="556"/>
      <c r="D17" s="556"/>
      <c r="E17" s="556"/>
      <c r="F17" s="556"/>
      <c r="G17" s="459"/>
    </row>
  </sheetData>
  <mergeCells count="5">
    <mergeCell ref="B2:G2"/>
    <mergeCell ref="C3:D3"/>
    <mergeCell ref="E3:G3"/>
    <mergeCell ref="B16:F16"/>
    <mergeCell ref="B17:F17"/>
  </mergeCells>
  <hyperlinks>
    <hyperlink ref="A1" location="TOC!A1" display="table of contents"/>
  </hyperlinks>
  <pageMargins left="0.75" right="0.75" top="1" bottom="1" header="0.5" footer="0.5"/>
  <pageSetup paperSize="9"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9"/>
  <dimension ref="A1:E17"/>
  <sheetViews>
    <sheetView showGridLines="0" workbookViewId="0"/>
  </sheetViews>
  <sheetFormatPr defaultColWidth="9.140625" defaultRowHeight="12.75" x14ac:dyDescent="0.2"/>
  <cols>
    <col min="1" max="1" width="9.140625" style="1"/>
    <col min="2" max="2" width="25.7109375" style="1" bestFit="1" customWidth="1"/>
    <col min="3" max="3" width="12" style="521" customWidth="1"/>
    <col min="4" max="4" width="10.7109375" style="1" customWidth="1"/>
    <col min="5" max="5" width="12" style="524" customWidth="1"/>
    <col min="6" max="16384" width="9.140625" style="1"/>
  </cols>
  <sheetData>
    <row r="1" spans="1:5" ht="15" x14ac:dyDescent="0.25">
      <c r="A1" s="464" t="s">
        <v>664</v>
      </c>
    </row>
    <row r="2" spans="1:5" ht="18.95" customHeight="1" x14ac:dyDescent="0.2">
      <c r="B2" s="557" t="s">
        <v>663</v>
      </c>
      <c r="C2" s="557"/>
      <c r="D2" s="557"/>
      <c r="E2" s="557"/>
    </row>
    <row r="3" spans="1:5" ht="12.75" customHeight="1" thickBot="1" x14ac:dyDescent="0.25">
      <c r="B3" s="14" t="s">
        <v>51</v>
      </c>
      <c r="C3" s="558" t="s">
        <v>700</v>
      </c>
      <c r="D3" s="558"/>
      <c r="E3" s="525" t="s">
        <v>703</v>
      </c>
    </row>
    <row r="4" spans="1:5" ht="25.5" customHeight="1" x14ac:dyDescent="0.2">
      <c r="B4" s="457"/>
      <c r="C4" s="523" t="s">
        <v>730</v>
      </c>
      <c r="D4" s="457" t="s">
        <v>727</v>
      </c>
      <c r="E4" s="523" t="s">
        <v>730</v>
      </c>
    </row>
    <row r="5" spans="1:5" ht="12.75" customHeight="1" x14ac:dyDescent="0.2">
      <c r="B5" s="8" t="s">
        <v>648</v>
      </c>
      <c r="C5" s="526">
        <v>20</v>
      </c>
      <c r="D5" s="414">
        <v>1.50245588546007</v>
      </c>
      <c r="E5" s="526">
        <v>30</v>
      </c>
    </row>
    <row r="6" spans="1:5" ht="12.75" customHeight="1" x14ac:dyDescent="0.2">
      <c r="B6" s="8" t="s">
        <v>649</v>
      </c>
      <c r="C6" s="526">
        <v>32</v>
      </c>
      <c r="D6" s="414">
        <v>1.47720892978545</v>
      </c>
      <c r="E6" s="526">
        <v>11</v>
      </c>
    </row>
    <row r="7" spans="1:5" ht="12.75" customHeight="1" x14ac:dyDescent="0.2">
      <c r="B7" s="8" t="s">
        <v>650</v>
      </c>
      <c r="C7" s="526">
        <v>57</v>
      </c>
      <c r="D7" s="414">
        <v>1.4009638455279101</v>
      </c>
      <c r="E7" s="526">
        <v>24</v>
      </c>
    </row>
    <row r="8" spans="1:5" ht="12.75" customHeight="1" x14ac:dyDescent="0.2">
      <c r="B8" s="8" t="s">
        <v>651</v>
      </c>
      <c r="C8" s="526">
        <v>31</v>
      </c>
      <c r="D8" s="414">
        <v>2.3961036459803902</v>
      </c>
      <c r="E8" s="526">
        <v>18</v>
      </c>
    </row>
    <row r="9" spans="1:5" ht="12.75" customHeight="1" x14ac:dyDescent="0.2">
      <c r="B9" s="8" t="s">
        <v>652</v>
      </c>
      <c r="C9" s="526">
        <v>29</v>
      </c>
      <c r="D9" s="414">
        <v>2.0342749083958198</v>
      </c>
      <c r="E9" s="526">
        <v>8</v>
      </c>
    </row>
    <row r="10" spans="1:5" ht="12.75" customHeight="1" x14ac:dyDescent="0.2">
      <c r="B10" s="8" t="s">
        <v>653</v>
      </c>
      <c r="C10" s="526">
        <v>34</v>
      </c>
      <c r="D10" s="374"/>
      <c r="E10" s="526">
        <v>18</v>
      </c>
    </row>
    <row r="11" spans="1:5" ht="12.75" customHeight="1" x14ac:dyDescent="0.2">
      <c r="B11" s="87" t="s">
        <v>728</v>
      </c>
      <c r="C11" s="527" t="s">
        <v>729</v>
      </c>
      <c r="D11" s="522" t="s">
        <v>731</v>
      </c>
      <c r="E11" s="529">
        <v>1</v>
      </c>
    </row>
    <row r="12" spans="1:5" ht="12.75" customHeight="1" x14ac:dyDescent="0.2">
      <c r="B12" s="87" t="s">
        <v>654</v>
      </c>
      <c r="C12" s="527">
        <v>3</v>
      </c>
      <c r="D12" s="460"/>
      <c r="E12" s="527"/>
    </row>
    <row r="13" spans="1:5" ht="12.75" customHeight="1" x14ac:dyDescent="0.2">
      <c r="B13" s="147" t="s">
        <v>140</v>
      </c>
      <c r="C13" s="528">
        <f>SUM(C5:C12)</f>
        <v>206</v>
      </c>
      <c r="D13" s="461"/>
      <c r="E13" s="528">
        <v>109</v>
      </c>
    </row>
    <row r="15" spans="1:5" x14ac:dyDescent="0.2">
      <c r="B15" s="555" t="s">
        <v>732</v>
      </c>
      <c r="C15" s="556"/>
      <c r="D15" s="556"/>
      <c r="E15" s="556"/>
    </row>
    <row r="16" spans="1:5" x14ac:dyDescent="0.2">
      <c r="B16" s="555" t="s">
        <v>734</v>
      </c>
      <c r="C16" s="556"/>
      <c r="D16" s="556"/>
      <c r="E16" s="556"/>
    </row>
    <row r="17" spans="2:5" x14ac:dyDescent="0.2">
      <c r="B17" s="555" t="s">
        <v>733</v>
      </c>
      <c r="C17" s="556"/>
      <c r="D17" s="556"/>
      <c r="E17" s="556"/>
    </row>
  </sheetData>
  <mergeCells count="5">
    <mergeCell ref="B15:E15"/>
    <mergeCell ref="B16:E16"/>
    <mergeCell ref="B17:E17"/>
    <mergeCell ref="B2:E2"/>
    <mergeCell ref="C3:D3"/>
  </mergeCells>
  <hyperlinks>
    <hyperlink ref="A1" location="TOC!A1" display="table of contents"/>
  </hyperlinks>
  <pageMargins left="0.75" right="0.75" top="1" bottom="1" header="0.5" footer="0.5"/>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0"/>
  <dimension ref="A1:D11"/>
  <sheetViews>
    <sheetView showGridLines="0" workbookViewId="0"/>
  </sheetViews>
  <sheetFormatPr defaultColWidth="9.140625" defaultRowHeight="12.75" x14ac:dyDescent="0.2"/>
  <cols>
    <col min="1" max="1" width="9.140625" style="1"/>
    <col min="2" max="2" width="29.85546875" style="1" bestFit="1" customWidth="1"/>
    <col min="3" max="3" width="14.7109375" style="1" customWidth="1"/>
    <col min="4" max="16384" width="9.140625" style="1"/>
  </cols>
  <sheetData>
    <row r="1" spans="1:4" ht="15" x14ac:dyDescent="0.25">
      <c r="A1" s="464" t="s">
        <v>664</v>
      </c>
    </row>
    <row r="2" spans="1:4" ht="18.95" customHeight="1" x14ac:dyDescent="0.2">
      <c r="B2" s="536" t="s">
        <v>655</v>
      </c>
      <c r="C2" s="536"/>
    </row>
    <row r="3" spans="1:4" ht="12.75" customHeight="1" thickBot="1" x14ac:dyDescent="0.25">
      <c r="B3" s="14" t="s">
        <v>51</v>
      </c>
      <c r="C3" s="16" t="s">
        <v>52</v>
      </c>
    </row>
    <row r="4" spans="1:4" ht="12.75" customHeight="1" x14ac:dyDescent="0.2">
      <c r="B4" s="5" t="s">
        <v>53</v>
      </c>
      <c r="C4" s="462">
        <v>-319000000</v>
      </c>
    </row>
    <row r="5" spans="1:4" ht="12.75" customHeight="1" x14ac:dyDescent="0.2">
      <c r="B5" s="8" t="s">
        <v>656</v>
      </c>
      <c r="C5" s="374">
        <v>633000000</v>
      </c>
    </row>
    <row r="6" spans="1:4" ht="12.75" customHeight="1" x14ac:dyDescent="0.2">
      <c r="B6" s="8" t="s">
        <v>657</v>
      </c>
      <c r="C6" s="374">
        <v>60000000</v>
      </c>
    </row>
    <row r="7" spans="1:4" ht="12.75" customHeight="1" x14ac:dyDescent="0.2">
      <c r="B7" s="8" t="s">
        <v>658</v>
      </c>
      <c r="C7" s="374">
        <v>67000000</v>
      </c>
    </row>
    <row r="8" spans="1:4" ht="12.75" customHeight="1" x14ac:dyDescent="0.2">
      <c r="B8" s="8" t="s">
        <v>659</v>
      </c>
      <c r="C8" s="374">
        <v>54000000</v>
      </c>
      <c r="D8" s="530"/>
    </row>
    <row r="9" spans="1:4" ht="12.75" customHeight="1" x14ac:dyDescent="0.2">
      <c r="B9" s="8" t="s">
        <v>660</v>
      </c>
      <c r="C9" s="374">
        <v>206000000</v>
      </c>
    </row>
    <row r="10" spans="1:4" ht="12.75" customHeight="1" x14ac:dyDescent="0.2">
      <c r="B10" s="235" t="s">
        <v>661</v>
      </c>
      <c r="C10" s="463">
        <v>-110000000</v>
      </c>
    </row>
    <row r="11" spans="1:4" ht="12.75" customHeight="1" x14ac:dyDescent="0.2">
      <c r="B11" s="147" t="s">
        <v>140</v>
      </c>
      <c r="C11" s="276">
        <v>592000000</v>
      </c>
    </row>
  </sheetData>
  <mergeCells count="1">
    <mergeCell ref="B2:C2"/>
  </mergeCells>
  <hyperlinks>
    <hyperlink ref="A1" location="TOC!A1" display="table of contents"/>
  </hyperlinks>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E12"/>
  <sheetViews>
    <sheetView showGridLines="0" workbookViewId="0"/>
  </sheetViews>
  <sheetFormatPr defaultColWidth="9.140625" defaultRowHeight="12.75" x14ac:dyDescent="0.2"/>
  <cols>
    <col min="1" max="1" width="9.140625" style="1"/>
    <col min="2" max="2" width="37.140625" style="1" bestFit="1" customWidth="1"/>
    <col min="3" max="5" width="10.7109375" style="1" customWidth="1"/>
    <col min="6" max="16384" width="9.140625" style="1"/>
  </cols>
  <sheetData>
    <row r="1" spans="1:5" ht="15" x14ac:dyDescent="0.25">
      <c r="A1" s="464" t="s">
        <v>664</v>
      </c>
    </row>
    <row r="2" spans="1:5" ht="18.95" customHeight="1" x14ac:dyDescent="0.2">
      <c r="B2" s="84" t="s">
        <v>128</v>
      </c>
      <c r="C2" s="84"/>
      <c r="D2" s="84"/>
      <c r="E2" s="84"/>
    </row>
    <row r="3" spans="1:5" ht="12.75" customHeight="1" thickBot="1" x14ac:dyDescent="0.25">
      <c r="B3" s="14" t="s">
        <v>51</v>
      </c>
      <c r="C3" s="16" t="s">
        <v>129</v>
      </c>
      <c r="D3" s="16" t="s">
        <v>130</v>
      </c>
      <c r="E3" s="16" t="s">
        <v>131</v>
      </c>
    </row>
    <row r="4" spans="1:5" ht="12.75" customHeight="1" x14ac:dyDescent="0.2">
      <c r="B4" s="5" t="s">
        <v>132</v>
      </c>
      <c r="C4" s="85">
        <v>-4399943581.6199999</v>
      </c>
      <c r="D4" s="85">
        <v>0</v>
      </c>
      <c r="E4" s="85">
        <v>-4399943581.6199999</v>
      </c>
    </row>
    <row r="5" spans="1:5" ht="12.75" customHeight="1" x14ac:dyDescent="0.2">
      <c r="B5" s="8" t="s">
        <v>133</v>
      </c>
      <c r="C5" s="86">
        <v>-3223165445.4000001</v>
      </c>
      <c r="D5" s="86">
        <v>0</v>
      </c>
      <c r="E5" s="86">
        <v>-3223165445.4000001</v>
      </c>
    </row>
    <row r="6" spans="1:5" ht="12.75" customHeight="1" x14ac:dyDescent="0.2">
      <c r="B6" s="8" t="s">
        <v>134</v>
      </c>
      <c r="C6" s="86">
        <v>-12870527308.379999</v>
      </c>
      <c r="D6" s="86">
        <v>0</v>
      </c>
      <c r="E6" s="86">
        <v>-12870527308.379999</v>
      </c>
    </row>
    <row r="7" spans="1:5" ht="12.75" customHeight="1" x14ac:dyDescent="0.2">
      <c r="B7" s="8" t="s">
        <v>135</v>
      </c>
      <c r="C7" s="86">
        <v>-26494168230.23</v>
      </c>
      <c r="D7" s="86">
        <v>0</v>
      </c>
      <c r="E7" s="86">
        <v>-26494168230.23</v>
      </c>
    </row>
    <row r="8" spans="1:5" ht="12.75" customHeight="1" x14ac:dyDescent="0.2">
      <c r="B8" s="8" t="s">
        <v>136</v>
      </c>
      <c r="C8" s="86">
        <v>0</v>
      </c>
      <c r="D8" s="86">
        <v>-1387703702.72</v>
      </c>
      <c r="E8" s="86">
        <v>-1387703702.72</v>
      </c>
    </row>
    <row r="9" spans="1:5" ht="12.75" customHeight="1" x14ac:dyDescent="0.2">
      <c r="B9" s="8" t="s">
        <v>137</v>
      </c>
      <c r="C9" s="86">
        <v>0</v>
      </c>
      <c r="D9" s="86">
        <v>-69104546.480000004</v>
      </c>
      <c r="E9" s="86">
        <v>-69104546.480000004</v>
      </c>
    </row>
    <row r="10" spans="1:5" ht="12.75" customHeight="1" x14ac:dyDescent="0.2">
      <c r="B10" s="8" t="s">
        <v>138</v>
      </c>
      <c r="C10" s="86">
        <v>0</v>
      </c>
      <c r="D10" s="86">
        <v>-433851656.06999999</v>
      </c>
      <c r="E10" s="86">
        <v>-433851656.06999999</v>
      </c>
    </row>
    <row r="11" spans="1:5" ht="12.75" customHeight="1" x14ac:dyDescent="0.2">
      <c r="B11" s="87" t="s">
        <v>139</v>
      </c>
      <c r="C11" s="88">
        <v>0</v>
      </c>
      <c r="D11" s="88">
        <v>-346914384.17000002</v>
      </c>
      <c r="E11" s="88">
        <v>-346914384.17000002</v>
      </c>
    </row>
    <row r="12" spans="1:5" ht="12.75" customHeight="1" x14ac:dyDescent="0.2">
      <c r="B12" s="89" t="s">
        <v>140</v>
      </c>
      <c r="C12" s="90">
        <v>-46987804565.629997</v>
      </c>
      <c r="D12" s="90">
        <v>-2237574289.4400001</v>
      </c>
      <c r="E12" s="90">
        <v>-49225378855.07</v>
      </c>
    </row>
  </sheetData>
  <hyperlinks>
    <hyperlink ref="A1" location="TOC!A1" display="table of contents"/>
  </hyperlinks>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E12"/>
  <sheetViews>
    <sheetView showGridLines="0" workbookViewId="0"/>
  </sheetViews>
  <sheetFormatPr defaultColWidth="9.140625" defaultRowHeight="12.75" x14ac:dyDescent="0.2"/>
  <cols>
    <col min="1" max="1" width="9.140625" style="1"/>
    <col min="2" max="2" width="37.140625" style="1" bestFit="1" customWidth="1"/>
    <col min="3" max="5" width="10.7109375" style="1" customWidth="1"/>
    <col min="6" max="16384" width="9.140625" style="1"/>
  </cols>
  <sheetData>
    <row r="1" spans="1:5" ht="15" x14ac:dyDescent="0.25">
      <c r="A1" s="464" t="s">
        <v>664</v>
      </c>
    </row>
    <row r="2" spans="1:5" ht="18.95" customHeight="1" x14ac:dyDescent="0.2">
      <c r="B2" s="540" t="s">
        <v>141</v>
      </c>
      <c r="C2" s="540"/>
      <c r="D2" s="540"/>
      <c r="E2" s="540"/>
    </row>
    <row r="3" spans="1:5" ht="12.75" customHeight="1" thickBot="1" x14ac:dyDescent="0.25">
      <c r="B3" s="14" t="s">
        <v>51</v>
      </c>
      <c r="C3" s="16" t="s">
        <v>129</v>
      </c>
      <c r="D3" s="16" t="s">
        <v>130</v>
      </c>
      <c r="E3" s="16" t="s">
        <v>131</v>
      </c>
    </row>
    <row r="4" spans="1:5" ht="12.75" customHeight="1" x14ac:dyDescent="0.2">
      <c r="B4" s="5" t="s">
        <v>132</v>
      </c>
      <c r="C4" s="78">
        <v>-4024229021.0700002</v>
      </c>
      <c r="D4" s="78">
        <v>0</v>
      </c>
      <c r="E4" s="78">
        <v>-4024229021.0700002</v>
      </c>
    </row>
    <row r="5" spans="1:5" ht="12.75" customHeight="1" x14ac:dyDescent="0.2">
      <c r="B5" s="8" t="s">
        <v>133</v>
      </c>
      <c r="C5" s="80">
        <v>-3137454032.1199999</v>
      </c>
      <c r="D5" s="80">
        <v>0</v>
      </c>
      <c r="E5" s="80">
        <v>-3137454032.1199999</v>
      </c>
    </row>
    <row r="6" spans="1:5" ht="12.75" customHeight="1" x14ac:dyDescent="0.2">
      <c r="B6" s="8" t="s">
        <v>134</v>
      </c>
      <c r="C6" s="80">
        <v>-12591803967.85</v>
      </c>
      <c r="D6" s="80">
        <v>0</v>
      </c>
      <c r="E6" s="80">
        <v>-12591803967.85</v>
      </c>
    </row>
    <row r="7" spans="1:5" ht="12.75" customHeight="1" x14ac:dyDescent="0.2">
      <c r="B7" s="8" t="s">
        <v>135</v>
      </c>
      <c r="C7" s="80">
        <v>-23996156828.580002</v>
      </c>
      <c r="D7" s="80">
        <v>0</v>
      </c>
      <c r="E7" s="80">
        <v>-23996156828.580002</v>
      </c>
    </row>
    <row r="8" spans="1:5" ht="12.75" customHeight="1" x14ac:dyDescent="0.2">
      <c r="B8" s="8" t="s">
        <v>136</v>
      </c>
      <c r="C8" s="80">
        <v>0</v>
      </c>
      <c r="D8" s="80">
        <v>-1358244862.53</v>
      </c>
      <c r="E8" s="80">
        <v>-1358244862.53</v>
      </c>
    </row>
    <row r="9" spans="1:5" ht="12.75" customHeight="1" x14ac:dyDescent="0.2">
      <c r="B9" s="8" t="s">
        <v>137</v>
      </c>
      <c r="C9" s="80">
        <v>0</v>
      </c>
      <c r="D9" s="80">
        <v>-64735370.560000002</v>
      </c>
      <c r="E9" s="80">
        <v>-64735370.560000002</v>
      </c>
    </row>
    <row r="10" spans="1:5" ht="12.75" customHeight="1" x14ac:dyDescent="0.2">
      <c r="B10" s="8" t="s">
        <v>138</v>
      </c>
      <c r="C10" s="80">
        <v>0</v>
      </c>
      <c r="D10" s="80">
        <v>-398974435.41000003</v>
      </c>
      <c r="E10" s="80">
        <v>-398974435.41000003</v>
      </c>
    </row>
    <row r="11" spans="1:5" ht="12.75" customHeight="1" x14ac:dyDescent="0.2">
      <c r="B11" s="87" t="s">
        <v>139</v>
      </c>
      <c r="C11" s="91">
        <v>0</v>
      </c>
      <c r="D11" s="91">
        <v>-218304482.18000001</v>
      </c>
      <c r="E11" s="91">
        <v>-218304482.18000001</v>
      </c>
    </row>
    <row r="12" spans="1:5" ht="12.75" customHeight="1" x14ac:dyDescent="0.2">
      <c r="B12" s="89" t="s">
        <v>140</v>
      </c>
      <c r="C12" s="90">
        <v>-43749643849.620003</v>
      </c>
      <c r="D12" s="90">
        <v>-2040259150.6800001</v>
      </c>
      <c r="E12" s="90">
        <v>-45789903000.300003</v>
      </c>
    </row>
  </sheetData>
  <mergeCells count="1">
    <mergeCell ref="B2:E2"/>
  </mergeCells>
  <hyperlinks>
    <hyperlink ref="A1" location="TOC!A1" display="table of contents"/>
  </hyperlinks>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D14"/>
  <sheetViews>
    <sheetView showGridLines="0" workbookViewId="0"/>
  </sheetViews>
  <sheetFormatPr defaultColWidth="9.140625" defaultRowHeight="12.75" x14ac:dyDescent="0.2"/>
  <cols>
    <col min="1" max="1" width="9.140625" style="1"/>
    <col min="2" max="2" width="42.7109375" style="1" bestFit="1" customWidth="1"/>
    <col min="3" max="4" width="14.7109375" style="1" customWidth="1"/>
    <col min="5" max="16384" width="9.140625" style="1"/>
  </cols>
  <sheetData>
    <row r="1" spans="1:4" ht="15" x14ac:dyDescent="0.25">
      <c r="A1" s="464" t="s">
        <v>664</v>
      </c>
    </row>
    <row r="2" spans="1:4" ht="18.95" customHeight="1" x14ac:dyDescent="0.2">
      <c r="B2" s="540" t="s">
        <v>142</v>
      </c>
      <c r="C2" s="540"/>
      <c r="D2" s="540"/>
    </row>
    <row r="3" spans="1:4" ht="12.75" customHeight="1" thickBot="1" x14ac:dyDescent="0.25">
      <c r="B3" s="14" t="s">
        <v>51</v>
      </c>
      <c r="C3" s="15" t="s">
        <v>52</v>
      </c>
      <c r="D3" s="16" t="s">
        <v>53</v>
      </c>
    </row>
    <row r="4" spans="1:4" ht="12.75" customHeight="1" x14ac:dyDescent="0.2">
      <c r="B4" s="92" t="s">
        <v>143</v>
      </c>
      <c r="C4" s="93">
        <v>-43749643849.620003</v>
      </c>
      <c r="D4" s="94">
        <v>-43492026594.43</v>
      </c>
    </row>
    <row r="5" spans="1:4" ht="12.75" customHeight="1" x14ac:dyDescent="0.2">
      <c r="B5" s="64" t="s">
        <v>144</v>
      </c>
      <c r="C5" s="95">
        <v>-360315645.44</v>
      </c>
      <c r="D5" s="96">
        <v>-939050276.28999996</v>
      </c>
    </row>
    <row r="6" spans="1:4" ht="12.75" customHeight="1" x14ac:dyDescent="0.2">
      <c r="B6" s="48" t="s">
        <v>145</v>
      </c>
      <c r="C6" s="97">
        <v>391748292.26999998</v>
      </c>
      <c r="D6" s="98">
        <v>977022404.82000005</v>
      </c>
    </row>
    <row r="7" spans="1:4" ht="12.75" customHeight="1" x14ac:dyDescent="0.2">
      <c r="B7" s="48" t="s">
        <v>146</v>
      </c>
      <c r="C7" s="97">
        <v>-534043892</v>
      </c>
      <c r="D7" s="98">
        <v>-97257863.000000298</v>
      </c>
    </row>
    <row r="8" spans="1:4" ht="12.75" customHeight="1" x14ac:dyDescent="0.2">
      <c r="B8" s="48" t="s">
        <v>147</v>
      </c>
      <c r="C8" s="97">
        <v>-117337967.76000001</v>
      </c>
      <c r="D8" s="98">
        <v>122341982.95999999</v>
      </c>
    </row>
    <row r="9" spans="1:4" ht="12.75" customHeight="1" x14ac:dyDescent="0.2">
      <c r="B9" s="48" t="s">
        <v>148</v>
      </c>
      <c r="C9" s="97" t="s">
        <v>149</v>
      </c>
      <c r="D9" s="98">
        <v>-93549036.8299997</v>
      </c>
    </row>
    <row r="10" spans="1:4" ht="12.75" customHeight="1" x14ac:dyDescent="0.2">
      <c r="B10" s="48" t="s">
        <v>150</v>
      </c>
      <c r="C10" s="97">
        <v>-2580116305.9400001</v>
      </c>
      <c r="D10" s="98">
        <v>68196070.430000007</v>
      </c>
    </row>
    <row r="11" spans="1:4" ht="12.75" customHeight="1" x14ac:dyDescent="0.2">
      <c r="B11" s="48" t="s">
        <v>151</v>
      </c>
      <c r="C11" s="97">
        <v>-38325659.969999999</v>
      </c>
      <c r="D11" s="98">
        <v>87309705.030000001</v>
      </c>
    </row>
    <row r="12" spans="1:4" ht="12.75" customHeight="1" x14ac:dyDescent="0.2">
      <c r="B12" s="60" t="s">
        <v>152</v>
      </c>
      <c r="C12" s="99">
        <v>-3238160716.0100002</v>
      </c>
      <c r="D12" s="100">
        <v>125012987.12</v>
      </c>
    </row>
    <row r="13" spans="1:4" ht="12.75" customHeight="1" x14ac:dyDescent="0.2">
      <c r="B13" s="101" t="s">
        <v>153</v>
      </c>
      <c r="C13" s="102">
        <v>0</v>
      </c>
      <c r="D13" s="103">
        <v>-382630242</v>
      </c>
    </row>
    <row r="14" spans="1:4" ht="12.75" customHeight="1" x14ac:dyDescent="0.2">
      <c r="B14" s="89" t="s">
        <v>140</v>
      </c>
      <c r="C14" s="104">
        <v>-46987804565.629997</v>
      </c>
      <c r="D14" s="105">
        <v>-43749643849.309998</v>
      </c>
    </row>
  </sheetData>
  <mergeCells count="1">
    <mergeCell ref="B2:D2"/>
  </mergeCells>
  <hyperlinks>
    <hyperlink ref="A1" location="TOC!A1" display="table of contents"/>
  </hyperlink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62</vt:i4>
      </vt:variant>
    </vt:vector>
  </HeadingPairs>
  <TitlesOfParts>
    <vt:vector size="62" baseType="lpstr">
      <vt:lpstr>TOC</vt:lpstr>
      <vt:lpstr>Key figures</vt:lpstr>
      <vt:lpstr>Highlights 1</vt:lpstr>
      <vt:lpstr>Highlights 2</vt:lpstr>
      <vt:lpstr>Balance sheet</vt:lpstr>
      <vt:lpstr>Balance sheet Held for sale</vt:lpstr>
      <vt:lpstr>Insurance liabilities 1</vt:lpstr>
      <vt:lpstr>Insurance liabilities 2</vt:lpstr>
      <vt:lpstr>Insurance liabilities 3</vt:lpstr>
      <vt:lpstr>Insurance liabilities 4</vt:lpstr>
      <vt:lpstr>Pension expenses</vt:lpstr>
      <vt:lpstr>Income statement</vt:lpstr>
      <vt:lpstr>Operational result 1</vt:lpstr>
      <vt:lpstr>Operational result 2</vt:lpstr>
      <vt:lpstr>Reconciliation result</vt:lpstr>
      <vt:lpstr>Reconciliation expenses</vt:lpstr>
      <vt:lpstr>Reconciliation IFRS SII</vt:lpstr>
      <vt:lpstr>Expenses 1</vt:lpstr>
      <vt:lpstr>Expenses 2</vt:lpstr>
      <vt:lpstr>Comprehensive income</vt:lpstr>
      <vt:lpstr>Shareholders funds 1</vt:lpstr>
      <vt:lpstr>Shareholders funds 2</vt:lpstr>
      <vt:lpstr>Shareholders funds 3</vt:lpstr>
      <vt:lpstr>Shareholders funds 4</vt:lpstr>
      <vt:lpstr>Shareholders funds 5</vt:lpstr>
      <vt:lpstr>GIIPS exposure</vt:lpstr>
      <vt:lpstr>Number of shares</vt:lpstr>
      <vt:lpstr>Tier 1 capital eligibility</vt:lpstr>
      <vt:lpstr>Net capital generation</vt:lpstr>
      <vt:lpstr>Segment balance sheet 1</vt:lpstr>
      <vt:lpstr>Segment balance sheet 2</vt:lpstr>
      <vt:lpstr>Segment income statement 1</vt:lpstr>
      <vt:lpstr>Segment income statement 2</vt:lpstr>
      <vt:lpstr>Segment expenses 1</vt:lpstr>
      <vt:lpstr>Segment expenses 2</vt:lpstr>
      <vt:lpstr>Life 1</vt:lpstr>
      <vt:lpstr>Life 2</vt:lpstr>
      <vt:lpstr>Life 3</vt:lpstr>
      <vt:lpstr>GI 1</vt:lpstr>
      <vt:lpstr>GI 2</vt:lpstr>
      <vt:lpstr>AM 1</vt:lpstr>
      <vt:lpstr>AM 2</vt:lpstr>
      <vt:lpstr>Bank 1</vt:lpstr>
      <vt:lpstr>Bank 2</vt:lpstr>
      <vt:lpstr>Corporate and other 1</vt:lpstr>
      <vt:lpstr>Corporate and other 2</vt:lpstr>
      <vt:lpstr>Amstelhuys 1</vt:lpstr>
      <vt:lpstr>Amstelhuys 2</vt:lpstr>
      <vt:lpstr>Investments 1</vt:lpstr>
      <vt:lpstr>Investments 2</vt:lpstr>
      <vt:lpstr>Investments 3</vt:lpstr>
      <vt:lpstr>Assets 1</vt:lpstr>
      <vt:lpstr>Assets 2</vt:lpstr>
      <vt:lpstr>Liabilities 1</vt:lpstr>
      <vt:lpstr>Liabilities 2</vt:lpstr>
      <vt:lpstr>Equities</vt:lpstr>
      <vt:lpstr>Fixed income</vt:lpstr>
      <vt:lpstr>Real estate</vt:lpstr>
      <vt:lpstr>Mortgages</vt:lpstr>
      <vt:lpstr>Solvency II sensitivities</vt:lpstr>
      <vt:lpstr>Cash remittances and SF ratios</vt:lpstr>
      <vt:lpstr>Holding cash</vt:lpstr>
    </vt:vector>
  </TitlesOfParts>
  <Company>Delta Lloyd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Houtman, R.M. (René)</cp:lastModifiedBy>
  <cp:lastPrinted>2016-08-15T16:57:24Z</cp:lastPrinted>
  <dcterms:created xsi:type="dcterms:W3CDTF">2015-08-07T08:10:46Z</dcterms:created>
  <dcterms:modified xsi:type="dcterms:W3CDTF">2017-06-08T07:35:12Z</dcterms:modified>
</cp:coreProperties>
</file>