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97"/>
  </bookViews>
  <sheets>
    <sheet name="Disclaimer" sheetId="13" r:id="flId1"/>
    <sheet name="Introduction" sheetId="5" r:id="flId2"/>
    <sheet name="A1. EEM General Mortgage Assets" sheetId="9" r:id="flId3"/>
    <sheet name=" B1. EEM Sust. Mortgage Assets " sheetId="19" r:id="flId4"/>
    <sheet name="C. EEM Harmonised Glossary" sheetId="22" r:id="flId5"/>
    <sheet name="D1. Optional EEM Taxonomy C  " sheetId="23" r:id="flId6"/>
  </sheets>
  <definedNames>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<sst xmlns="http://schemas.openxmlformats.org/spreadsheetml/2006/main" count="2467" uniqueCount="1721">
  <si>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</si>
  <si>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</si>
  <si>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</si>
  <si>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</si>
  <si>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</si>
  <si>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</si>
  <si>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</si>
  <si>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</si>
  <si>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</si>
  <si>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</si>
  <si>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</si>
  <si>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</si>
  <si>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</si>
  <si>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</si>
  <si>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</si>
  <si>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</si>
  <si>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</si>
  <si>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</si>
  <si>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</si>
  <si>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</si>
  <si>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</si>
  <si>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</si>
  <si>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</si>
  <si>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</si>
  <si>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</si>
  <si>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</si>
  <si>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</si>
  <si>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</si>
  <si>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</si>
  <si>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</si>
  <si>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</si>
  <si>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</si>
  <si>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</si>
  <si>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</si>
  <si>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</si>
  <si>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</si>
  <si>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</si>
  <si>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</si>
  <si>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</si>
  <si>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</si>
  <si>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</si>
  <si>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</si>
  <si>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</si>
  <si>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</si>
  <si>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</si>
  <si>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</si>
  <si>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</si>
  <si>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</si>
  <si>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</si>
  <si>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</si>
  <si>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</si>
  <si>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</si>
  <si>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</si>
  <si>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</si>
  <si>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</si>
  <si>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</si>
  <si>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</si>
  <si>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</si>
  <si>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</si>
  <si>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</si>
  <si>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</si>
  <si>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</si>
  <si>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</si>
  <si>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</si>
  <si>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</si>
  <si>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</si>
  <si>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</si>
  <si>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</si>
  <si>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</si>
  <si>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</si>
  <si>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9. Non-Performing Loans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</si>
  <si>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</si>
  <si>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</si>
  <si>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</si>
  <si>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</si>
  <si>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</si>
  <si>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</si>
  <si>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</si>
  <si>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</si>
  <si>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</si>
  <si>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</si>
  <si>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</si>
  <si>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</si>
  <si>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</si>
  <si>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</si>
  <si>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</si>
  <si>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</si>
  <si>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</si>
  <si>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</si>
  <si>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</si>
  <si>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</si>
  <si>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</si>
  <si>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</si>
  <si>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</si>
  <si>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</si>
  <si>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</si>
  <si>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</si>
  <si>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</si>
  <si>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</si>
  <si>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</si>
  <si>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</si>
  <si>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</si>
  <si>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</si>
  <si>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</si>
  <si>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</si>
  <si>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</si>
  <si>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</si>
  <si>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</si>
  <si>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</si>
  <si>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</si>
  <si>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</si>
  <si>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</si>
  <si>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</si>
  <si>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</si>
  <si>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</si>
  <si>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</si>
  <si>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</si>
  <si>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</si>
  <si>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</si>
  <si>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</si>
  <si>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</si>
  <si>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</si>
  <si>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</si>
  <si>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</si>
  <si>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</si>
  <si>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</si>
  <si>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</si>
  <si>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</si>
  <si>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</si>
  <si>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</si>
  <si>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</si>
  <si>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</si>
  <si>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</si>
  <si>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</si>
  <si>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</si>
  <si>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</si>
  <si>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</si>
  <si>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</si>
  <si>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</si>
  <si>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</si>
  <si>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</si>
  <si>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</si>
  <si>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</si>
  <si>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</si>
  <si>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</si>
  <si>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</si>
  <si>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</si>
  <si>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</si>
  <si>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</si>
  <si>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</si>
  <si>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</si>
  <si>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</si>
  <si>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</si>
  <si>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</si>
  <si>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</si>
  <si>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</si>
  <si>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</si>
  <si>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</si>
  <si>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</si>
  <si>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</si>
  <si>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</si>
  <si>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</si>
  <si>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</si>
  <si>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</si>
  <si>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</si>
  <si>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</si>
  <si>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</si>
  <si>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</si>
  <si>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</si>
  <si>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</si>
  <si>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</si>
  <si>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</si>
  <si>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</si>
  <si>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</si>
  <si>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</si>
  <si>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</si>
  <si>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</si>
  <si>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</si>
  <si>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</si>
  <si>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</si>
  <si>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</si>
  <si>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</si>
  <si>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</si>
  <si>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</si>
  <si>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</si>
  <si>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</si>
  <si>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</si>
  <si>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</si>
  <si>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</si>
  <si>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</si>
  <si>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</si>
  <si>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</si>
  <si>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</si>
  <si>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</si>
  <si>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</si>
  <si>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</si>
  <si>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</si>
  <si>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</si>
  <si>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</si>
  <si>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</si>
  <si>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</si>
  <si>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</si>
  <si>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</si>
  <si>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</si>
  <si>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</si>
  <si>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</si>
  <si>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</si>
  <si>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</si>
  <si>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</si>
  <si>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</si>
  <si>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</si>
  <si>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</si>
  <si>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</si>
  <si>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</si>
  <si>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</si>
  <si>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</si>
  <si>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</si>
  <si>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</si>
  <si>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</si>
  <si>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</si>
  <si>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</si>
  <si>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</si>
  <si>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</si>
  <si>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</si>
  <si>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</si>
  <si>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</si>
  <si>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</si>
  <si>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</si>
  <si>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</si>
  <si>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</si>
  <si>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</si>
  <si>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</si>
  <si>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</si>
  <si>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</si>
  <si>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</si>
  <si>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</si>
  <si>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</si>
  <si>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</si>
  <si>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</si>
  <si>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</si>
  <si>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</si>
  <si>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</si>
  <si>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</si>
  <si>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</si>
  <si>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</si>
  <si>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</si>
  <si>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</si>
  <si>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</si>
  <si>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</si>
  <si>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</si>
  <si>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</si>
  <si>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</si>
  <si>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</si>
  <si>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</si>
  <si>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</si>
  <si>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</si>
  <si>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</si>
  <si>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</si>
  <si>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</si>
  <si>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</si>
  <si>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</si>
  <si>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</si>
  <si>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</si>
  <si>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</si>
  <si>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</si>
  <si>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</si>
  <si>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</si>
  <si>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</si>
  <si>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</si>
  <si>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</si>
  <si>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</si>
  <si>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</si>
  <si>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</si>
  <si>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</si>
  <si>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</si>
  <si>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</si>
  <si>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</si>
  <si>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</si>
  <si>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</si>
  <si>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</si>
  <si>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</si>
  <si>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</si>
  <si>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</si>
  <si>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</si>
  <si>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</si>
  <si>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</si>
  <si>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</si>
  <si>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</si>
  <si>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</si>
  <si>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</si>
  <si>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</si>
  <si>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</si>
  <si>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</si>
  <si>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</si>
  <si>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</si>
  <si>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</si>
  <si>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</si>
  <si>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</si>
  <si>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</si>
  <si>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</si>
  <si>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</si>
  <si>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</si>
  <si>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</si>
  <si>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</si>
  <si>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 xml:space="preserve">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</si>
  <si>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</si>
  <si>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</si>
  <si>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</si>
  <si>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</si>
  <si>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</si>
  <si>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</si>
  <si>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</si>
  <si>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</si>
  <si>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</si>
  <si>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</si>
  <si>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</si>
  <si>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</si>
  <si>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</si>
  <si>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</si>
  <si>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</si>
  <si>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</si>
  <si>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</si>
  <si>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</si>
  <si>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</si>
  <si>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</si>
  <si>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</si>
  <si>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</si>
  <si>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</si>
  <si>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</si>
  <si>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</si>
  <si>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</si>
  <si>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</si>
  <si>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</si>
  <si>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</si>
  <si>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</si>
  <si>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</si>
  <si>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</si>
  <si>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</si>
  <si>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</si>
  <si>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</si>
  <si>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</si>
  <si>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</si>
  <si>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</si>
  <si>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</si>
  <si>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</si>
  <si>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</si>
  <si>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</si>
  <si>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</si>
  <si>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</si>
  <si>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</si>
  <si>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</si>
  <si>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</si>
  <si>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</si>
  <si>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</si>
  <si>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</si>
  <si>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</si>
  <si>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</si>
  <si>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</si>
  <si>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</si>
  <si>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</si>
  <si>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</si>
  <si>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</si>
  <si>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</si>
  <si>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</si>
  <si>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</si>
  <si>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</si>
  <si>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</si>
  <si>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</si>
  <si>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</si>
  <si>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</si>
  <si>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</si>
  <si>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</si>
  <si>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</si>
  <si>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</si>
  <si>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</si>
  <si>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</si>
  <si>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</si>
  <si>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</si>
  <si>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</si>
  <si>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</si>
  <si>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</si>
  <si>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</si>
  <si>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</si>
  <si>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</si>
  <si>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</si>
  <si>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</si>
  <si>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</si>
  <si>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</si>
  <si>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</si>
  <si>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</si>
  <si>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</si>
  <si>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</si>
  <si>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</si>
  <si>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</si>
  <si>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</si>
  <si>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</si>
  <si>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</si>
  <si>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</si>
  <si>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</si>
  <si>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</si>
  <si>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</si>
  <si>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</si>
  <si>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</si>
  <si>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</si>
  <si>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</si>
  <si>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</si>
  <si>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</si>
  <si>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</si>
  <si>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</si>
  <si>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</si>
  <si>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</si>
  <si>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</si>
  <si>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</si>
  <si>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</si>
  <si>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</si>
  <si>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</si>
  <si>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</si>
  <si>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</si>
  <si>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</si>
  <si>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</si>
  <si>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</si>
  <si>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</si>
  <si>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</si>
  <si>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</si>
  <si>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</si>
  <si>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</si>
  <si>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</si>
  <si>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</si>
  <si>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</si>
  <si>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</si>
  <si>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</si>
  <si>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</si>
  <si>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</si>
  <si>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</si>
  <si>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</si>
  <si>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</si>
  <si>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</si>
  <si>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</si>
  <si>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</si>
  <si>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</si>
  <si>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</si>
  <si>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</si>
  <si>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</si>
  <si>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</si>
  <si>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</si>
  <si>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</si>
  <si>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</si>
  <si>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</si>
  <si>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</si>
  <si>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</si>
  <si>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</si>
  <si>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</si>
  <si>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</si>
  <si>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</si>
  <si>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</si>
  <si>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</si>
  <si>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</si>
  <si>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</si>
  <si>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</si>
  <si>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</si>
  <si>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</si>
  <si>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</si>
  <si>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</si>
  <si>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</si>
  <si>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</si>
  <si>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</si>
  <si>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</si>
  <si>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</si>
  <si>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</si>
  <si>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</si>
  <si>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</si>
  <si>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</si>
  <si>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</si>
  <si>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</si>
  <si>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</si>
  <si>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</si>
  <si>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</si>
  <si>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</si>
  <si>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</si>
  <si>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</si>
  <si>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</si>
  <si>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</si>
  <si>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</si>
  <si>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</si>
  <si>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</si>
  <si>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</si>
  <si>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</si>
  <si>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</si>
  <si>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</si>
  <si>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</si>
  <si>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</si>
  <si>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</si>
  <si>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</si>
  <si>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</si>
  <si>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</si>
  <si>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</si>
  <si>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</si>
  <si>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</si>
  <si>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</si>
  <si>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</si>
  <si>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</si>
  <si>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</si>
  <si>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</si>
  <si>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</si>
  <si>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</si>
  <si>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</si>
  <si>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</si>
  <si>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</si>
  <si>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</si>
  <si>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</si>
  <si>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</si>
  <si>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</si>
  <si>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</si>
  <si>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</si>
  <si>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</si>
  <si>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</si>
  <si>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</si>
  <si>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</si>
  <si>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</si>
  <si>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</si>
  <si>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</si>
  <si>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</si>
  <si>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</si>
  <si>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</si>
  <si>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</si>
  <si>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</si>
  <si>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</si>
  <si>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</si>
  <si>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</si>
  <si>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</si>
  <si>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</si>
  <si>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</si>
  <si>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</si>
  <si>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</si>
  <si>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</si>
  <si>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</si>
  <si>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</si>
  <si>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</si>
  <si>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</si>
  <si>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</si>
  <si>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</si>
  <si>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</si>
  <si>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</si>
  <si>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</si>
  <si>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</si>
  <si>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</si>
  <si>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</si>
  <si>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</si>
  <si>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</si>
  <si>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</si>
  <si>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</si>
  <si>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</si>
  <si>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</si>
  <si>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</si>
  <si>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</si>
  <si>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</si>
  <si>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</si>
  <si>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</si>
  <si>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</si>
  <si>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</si>
  <si>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</si>
  <si>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</si>
  <si>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</si>
  <si>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</si>
  <si>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</si>
  <si>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</si>
  <si>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</si>
  <si>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</si>
  <si>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</si>
  <si>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</si>
  <si>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</si>
  <si>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</si>
  <si>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</si>
  <si>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</si>
  <si>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</si>
  <si>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</si>
  <si>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</si>
  <si>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</si>
  <si>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</si>
  <si>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</si>
  <si>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</si>
  <si>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</si>
  <si>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</si>
  <si>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</si>
  <si>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</si>
  <si>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</si>
  <si>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</si>
  <si>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</si>
  <si>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</si>
  <si>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</si>
  <si>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</si>
  <si>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</si>
  <si>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</si>
  <si>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</si>
  <si>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 xml:space="preserve">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</si>
  <si>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</si>
  <si>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</si>
  <si>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</si>
  <si>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</si>
  <si>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</si>
  <si>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</si>
  <si>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</si>
  <si>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</si>
  <si>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</si>
  <si>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</si>
  <si>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</si>
  <si>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</si>
  <si>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</si>
  <si>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</si>
  <si>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</si>
  <si>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</si>
  <si>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</si>
  <si>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</si>
  <si>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</si>
  <si>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</si>
  <si>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</si>
  <si>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</si>
  <si>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</si>
  <si>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</si>
  <si>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</si>
  <si>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</si>
  <si>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</si>
  <si>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</si>
  <si>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</si>
  <si>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</si>
  <si>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</si>
  <si>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</si>
  <si>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</si>
  <si>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</si>
  <si>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</si>
  <si>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</si>
  <si>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</si>
  <si>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</si>
  <si>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</si>
  <si>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</si>
  <si>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</si>
  <si>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</si>
  <si>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</si>
  <si>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</si>
  <si>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</si>
  <si>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</si>
  <si>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</si>
  <si>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</si>
  <si>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</si>
  <si>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</si>
  <si>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 xml:space="preserve">1.  Share of EEMI-eligible loans in the total mortgage program</t>
  </si>
  <si>
    <t xml:space="preserve">1. Amount of EEMI eligible loans </t>
  </si>
  <si>
    <t>2. Additional information on the EEMI eligible section of the mortgage stock</t>
  </si>
  <si>
    <t>1. EEMI Property Type Information</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</si>
  <si>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</si>
  <si>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</si>
  <si>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</si>
  <si>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</si>
  <si>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</si>
  <si>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 xml:space="preserve">EEMI eligible  loans</t>
  </si>
  <si>
    <t>Total sustainable loans</t>
  </si>
  <si>
    <t>New Buidling</t>
  </si>
  <si>
    <t>Existing bulding</t>
  </si>
  <si>
    <t>no data</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</si>
  <si>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</si>
  <si>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</si>
  <si>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</si>
  <si>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</si>
  <si>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</si>
  <si>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</si>
  <si>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</si>
  <si>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</si>
  <si>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</si>
  <si>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</si>
  <si>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</si>
  <si>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</si>
  <si>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</si>
  <si>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</si>
  <si>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</si>
  <si>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</si>
  <si>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</si>
  <si>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</si>
  <si>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</si>
  <si>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</si>
  <si>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</si>
  <si>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</si>
  <si>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</si>
  <si>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</si>
  <si>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</si>
  <si>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</si>
  <si>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</si>
  <si>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</si>
  <si>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</si>
  <si>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</si>
  <si>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</si>
  <si>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</si>
  <si>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</si>
  <si>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</si>
  <si>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</si>
  <si>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</si>
  <si>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</si>
  <si>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</si>
  <si>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</si>
  <si>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</si>
  <si>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</si>
  <si>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</si>
  <si>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</si>
  <si>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</si>
  <si>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</si>
  <si>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</si>
  <si>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</si>
  <si>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</si>
  <si>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</si>
  <si>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</si>
  <si>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</si>
  <si>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</si>
  <si>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</si>
  <si>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</si>
  <si>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</si>
  <si>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</si>
  <si>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</si>
  <si>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</si>
  <si>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</si>
  <si>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</si>
  <si>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</si>
  <si>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</si>
  <si>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</si>
  <si>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</si>
  <si>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</si>
  <si>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</si>
  <si>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</si>
  <si>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</si>
  <si>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</si>
  <si>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</si>
  <si>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</si>
  <si>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</si>
  <si>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</si>
  <si>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</si>
  <si>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</si>
  <si>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</si>
  <si>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</si>
  <si>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</si>
  <si>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</si>
  <si>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</si>
  <si>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</si>
  <si>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</si>
  <si>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</si>
  <si>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</si>
  <si>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</si>
  <si>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</si>
  <si>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</si>
  <si>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</si>
  <si>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</si>
  <si>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</si>
  <si>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</si>
  <si>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</si>
  <si>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</si>
  <si>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</si>
  <si>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</si>
  <si>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</si>
  <si>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</si>
  <si>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</si>
  <si>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</si>
  <si>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</si>
  <si>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</si>
  <si>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</si>
  <si>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</si>
  <si>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</si>
  <si>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</si>
  <si>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</si>
  <si>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</si>
  <si>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</si>
  <si>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</si>
  <si>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</si>
  <si>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</si>
  <si>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</si>
  <si>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</si>
  <si>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</si>
  <si>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</si>
  <si>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</si>
  <si>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</si>
  <si>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</si>
  <si>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</si>
  <si>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</si>
  <si>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</si>
  <si>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</si>
  <si>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</si>
  <si>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</si>
  <si>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</si>
  <si>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</si>
  <si>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</si>
  <si>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</si>
  <si>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</si>
  <si>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</si>
  <si>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</si>
  <si>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</si>
  <si>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</si>
  <si>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</si>
  <si>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</si>
  <si>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</si>
  <si>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</si>
  <si>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</si>
  <si>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</si>
  <si>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</si>
  <si>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</si>
  <si>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</si>
  <si>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</si>
  <si>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</si>
  <si>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</si>
  <si>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</si>
  <si>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</si>
  <si>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</si>
  <si>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</si>
  <si>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</si>
  <si>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</si>
  <si>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</si>
  <si>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</si>
  <si>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</si>
  <si>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</si>
  <si>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</si>
  <si>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</si>
  <si>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</si>
  <si>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</si>
  <si>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</si>
  <si>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</si>
  <si>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</si>
  <si>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</si>
  <si>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</si>
  <si>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</si>
  <si>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</si>
  <si>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</si>
  <si>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</si>
  <si>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</si>
  <si>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</si>
  <si>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</si>
  <si>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</si>
  <si>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</si>
  <si>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</si>
  <si>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</si>
  <si>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</si>
  <si>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</si>
  <si>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</si>
  <si>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</si>
  <si>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</si>
  <si>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</si>
  <si>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</si>
  <si>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</si>
  <si>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</si>
  <si>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</si>
  <si>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</si>
  <si>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</si>
  <si>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</si>
  <si>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</si>
  <si>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</si>
  <si>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</si>
  <si>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</si>
  <si>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</si>
  <si>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</si>
  <si>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</si>
  <si>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</si>
  <si>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</si>
  <si>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</si>
  <si>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</si>
  <si>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</si>
  <si>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</si>
  <si>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</si>
  <si>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</si>
  <si>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</si>
  <si>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</si>
  <si>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</si>
  <si>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</si>
  <si>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</si>
  <si>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</si>
  <si>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</si>
  <si>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</si>
  <si>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</si>
  <si>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</si>
  <si>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</si>
  <si>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</si>
  <si>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</si>
  <si>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</si>
  <si>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</si>
  <si>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</si>
  <si>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</si>
  <si>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</si>
  <si>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</si>
  <si>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</si>
  <si>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</si>
  <si>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</si>
  <si>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</si>
  <si>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</si>
  <si>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</si>
  <si>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</si>
  <si>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</si>
  <si>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</si>
  <si>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</si>
  <si>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</si>
  <si>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</si>
  <si>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</si>
  <si>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</si>
  <si>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</si>
  <si>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</si>
  <si>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</si>
  <si>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</si>
  <si>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</si>
  <si>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</si>
  <si>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</si>
  <si>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</si>
  <si>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</si>
  <si>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</si>
  <si>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</si>
  <si>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</si>
  <si>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</si>
  <si>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</si>
  <si>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</si>
  <si>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</si>
  <si>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</si>
  <si>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</si>
  <si>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</si>
  <si>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</si>
  <si>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</si>
  <si>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</si>
  <si>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</si>
  <si>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</si>
  <si>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</si>
  <si>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</si>
  <si>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</si>
  <si>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</si>
  <si>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</si>
  <si>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</si>
  <si>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</si>
  <si>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</si>
  <si>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</si>
  <si>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</si>
  <si>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</si>
  <si>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</si>
  <si>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</si>
  <si>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</si>
  <si>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</si>
  <si>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</si>
  <si>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</si>
  <si>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</si>
  <si>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</si>
  <si>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</si>
  <si>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</si>
  <si>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</si>
  <si>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</si>
  <si>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</si>
  <si>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</si>
  <si>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</si>
  <si>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</si>
  <si>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</si>
  <si>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</si>
  <si>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</si>
  <si>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</si>
  <si>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</si>
  <si>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</si>
  <si>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</si>
  <si>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</si>
  <si>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</si>
  <si>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</si>
  <si>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</si>
  <si>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</si>
  <si>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</si>
  <si>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</si>
  <si>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</si>
  <si>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</si>
  <si>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</si>
  <si>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</si>
  <si>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</si>
  <si>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</si>
  <si>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</si>
  <si>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</si>
  <si>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</si>
  <si>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</si>
  <si>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</si>
  <si>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</si>
  <si>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</si>
  <si>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</si>
  <si>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</si>
  <si>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</si>
  <si>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</si>
  <si>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</si>
  <si>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</si>
  <si>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</si>
  <si>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</si>
  <si>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</si>
  <si>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</si>
  <si>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</si>
  <si>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</si>
  <si>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</si>
  <si>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</si>
  <si>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</si>
  <si>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</si>
  <si>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</si>
  <si>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</si>
  <si>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</si>
  <si>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</si>
  <si>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</si>
  <si>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</si>
  <si>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</si>
  <si>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</si>
  <si>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</si>
  <si>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</si>
  <si>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</si>
  <si>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</si>
  <si>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</si>
  <si>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</si>
  <si>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</si>
  <si>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</si>
  <si>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</si>
  <si>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</si>
  <si>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</si>
  <si>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</si>
  <si>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</si>
  <si>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</si>
  <si>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</si>
  <si>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</si>
  <si>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</si>
  <si>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</si>
  <si>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</si>
  <si>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</si>
  <si>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</si>
  <si>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</si>
  <si>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</si>
  <si>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</si>
  <si>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</si>
  <si>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</si>
  <si>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</si>
  <si>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</si>
  <si>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</si>
  <si>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</si>
  <si>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</si>
  <si>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</si>
  <si>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</si>
  <si>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</si>
  <si>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</si>
  <si>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</si>
  <si>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</si>
  <si>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</si>
  <si>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</si>
  <si>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</si>
  <si>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</si>
  <si>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</si>
  <si>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</si>
  <si>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</si>
  <si>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</si>
  <si>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</si>
  <si>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</si>
  <si>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</si>
  <si>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</si>
  <si>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</si>
  <si>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</si>
  <si>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</si>
  <si>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</si>
  <si>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</si>
  <si>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</si>
  <si>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</si>
  <si>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</si>
  <si>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</si>
  <si>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</si>
  <si>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</si>
  <si>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</si>
  <si>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</si>
  <si>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</si>
  <si>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</si>
  <si>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</si>
  <si>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</si>
  <si>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</si>
  <si>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</si>
  <si>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</si>
  <si>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</si>
  <si>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</si>
  <si>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</si>
  <si>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</si>
  <si>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</si>
  <si>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</si>
  <si>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</si>
  <si>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</si>
  <si>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</si>
  <si>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</si>
  <si>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</si>
  <si>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</si>
  <si>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</si>
  <si>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</si>
  <si>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</si>
  <si>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</si>
  <si>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</si>
  <si>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</si>
  <si>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</si>
  <si>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</si>
  <si>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</si>
  <si>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</si>
  <si>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</si>
  <si>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</si>
  <si>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</si>
  <si>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</si>
  <si>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</si>
  <si>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</si>
  <si>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</si>
  <si>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</si>
  <si>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</si>
  <si>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</si>
  <si>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</si>
  <si>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</si>
  <si>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</si>
  <si>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</si>
  <si>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</si>
  <si>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</si>
  <si>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</si>
  <si>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</si>
  <si>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</si>
  <si>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</si>
  <si>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</si>
  <si>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</si>
  <si>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</si>
  <si>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</si>
  <si>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</si>
  <si>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</si>
  <si>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</si>
  <si>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</si>
  <si>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</si>
  <si>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</si>
  <si>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</si>
  <si>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</si>
  <si>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</si>
  <si>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</si>
  <si>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</si>
  <si>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</si>
  <si>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</si>
  <si>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</si>
  <si>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</si>
  <si>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</si>
  <si>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</si>
  <si>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</si>
  <si>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</si>
  <si>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</si>
  <si>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</si>
  <si>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</si>
  <si>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</si>
  <si>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</si>
  <si>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</si>
  <si>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</si>
  <si>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</si>
  <si>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</si>
  <si>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</si>
  <si>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</si>
  <si>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</si>
  <si>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</si>
  <si>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</si>
  <si>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</si>
  <si>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</si>
  <si>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</si>
  <si>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</si>
  <si>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</si>
  <si>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</si>
  <si>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</si>
  <si>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</si>
  <si>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</si>
  <si>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</si>
  <si>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</si>
  <si>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</si>
  <si>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</si>
  <si>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</si>
  <si>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</si>
  <si>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</si>
  <si>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</si>
  <si>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</si>
  <si>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</si>
  <si>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</si>
  <si>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</si>
  <si>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</si>
  <si>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</si>
  <si>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</si>
  <si>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</si>
  <si>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</si>
  <si>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</si>
  <si>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</si>
  <si>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</si>
  <si>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</si>
  <si>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</si>
  <si>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</si>
  <si>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</si>
  <si>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</si>
  <si>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</si>
  <si>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</si>
  <si>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</si>
  <si>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</si>
  <si>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</si>
  <si>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</si>
  <si>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</si>
  <si>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</si>
  <si>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</si>
  <si>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</si>
  <si>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</si>
  <si>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</si>
  <si>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</si>
  <si>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</si>
  <si>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</si>
  <si>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</si>
  <si>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</si>
  <si>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</si>
  <si>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</si>
  <si>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</si>
  <si>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</si>
  <si>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</si>
  <si>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</si>
  <si>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</si>
  <si>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</si>
  <si>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</si>
  <si>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</si>
  <si>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</si>
  <si>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</si>
  <si>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</si>
  <si>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</si>
  <si>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</si>
  <si>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</si>
  <si>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</si>
  <si>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</si>
  <si>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</si>
  <si>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</si>
  <si>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</si>
  <si>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</si>
  <si>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</si>
  <si>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</si>
  <si>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</si>
  <si>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</si>
  <si>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</si>
  <si>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</si>
  <si>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</si>
  <si>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</si>
  <si>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</si>
  <si>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</si>
  <si>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</si>
  <si>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</si>
  <si>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</si>
  <si>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</si>
  <si>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</si>
  <si>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</si>
  <si>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</si>
  <si>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</si>
  <si>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</si>
  <si>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</si>
  <si>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</si>
  <si>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</si>
  <si>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</si>
  <si>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</si>
  <si>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</si>
  <si>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</si>
  <si>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</si>
  <si>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</si>
  <si>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</si>
  <si>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color auto="1"/>
        <rFont val="Calibri"/>
        <family val="2"/>
        <scheme val="minor"/>
      </rPr>
      <t>or potential consumer ("</t>
    </r>
    <r>
      <rPr>
        <b/>
        <sz val="13"/>
        <color auto="1"/>
        <rFont val="Calibri"/>
        <family val="2"/>
        <scheme val="minor"/>
      </rPr>
      <t>Consumer</t>
    </r>
    <r>
      <rPr>
        <sz val="13"/>
        <color auto="1"/>
        <rFont val="Calibri"/>
        <family val="2"/>
        <scheme val="minor"/>
      </rPr>
      <t>"), investor ("</t>
    </r>
    <r>
      <rPr>
        <b/>
        <sz val="13"/>
        <color auto="1"/>
        <rFont val="Calibri"/>
        <family val="2"/>
        <scheme val="minor"/>
      </rPr>
      <t>Investor</t>
    </r>
    <r>
      <rPr>
        <sz val="13"/>
        <color auto="1"/>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</si>
  <si>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</si>
  <si>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color auto="1"/>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</si>
  <si>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</si>
  <si>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color auto="1"/>
        <rFont val="Calibri"/>
        <family val="2"/>
        <scheme val="minor"/>
      </rPr>
      <t>(www.energy-efficient-mortgage-label.org</t>
    </r>
    <r>
      <rPr>
        <sz val="13"/>
        <color auto="1"/>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</si>
  <si>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</si>
  <si>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</si>
  <si>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color auto="1"/>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</si>
  <si>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</si>
  <si>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</si>
  <si>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</si>
  <si>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</si>
  <si>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</si>
  <si>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</si>
  <si>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</si>
  <si>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</si>
  <si>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</si>
  <si>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</si>
  <si>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</si>
  <si>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</si>
  <si>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</si>
  <si>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</si>
  <si>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</si>
  <si>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</si>
  <si>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</si>
  <si>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</si>
  <si>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</si>
  <si>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</si>
  <si>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</si>
  <si>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</si>
  <si>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</si>
  <si>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</si>
  <si>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</si>
  <si>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</si>
  <si>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</si>
  <si>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</si>
  <si>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</si>
  <si>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</si>
  <si>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</si>
  <si>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</si>
  <si>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</si>
  <si>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</si>
  <si>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</si>
  <si>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 xml:space="preserve">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</si>
  <si>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</si>
  <si>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</si>
  <si>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</si>
  <si>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</si>
  <si>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</si>
  <si>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</si>
  <si>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</si>
  <si>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</si>
  <si>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</si>
  <si>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</si>
  <si>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</si>
  <si>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</si>
  <si>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</si>
  <si>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</si>
  <si>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</si>
  <si>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</si>
  <si>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</si>
  <si>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</si>
  <si>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</si>
  <si>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</si>
  <si>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</si>
  <si>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</si>
  <si>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</si>
  <si>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</si>
  <si>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</si>
  <si>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</si>
  <si>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</si>
  <si>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</si>
  <si>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</si>
  <si>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</si>
  <si>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</si>
  <si>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</si>
  <si>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</si>
  <si>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</si>
  <si>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</si>
  <si>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</si>
  <si>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</si>
  <si>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</si>
  <si>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</si>
  <si>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</si>
  <si>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</si>
  <si>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</si>
  <si>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</si>
  <si>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</si>
  <si>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</si>
  <si>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</si>
  <si>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</si>
  <si>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</si>
  <si>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</si>
  <si>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</si>
  <si>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</si>
  <si>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</si>
  <si>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</si>
  <si>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</si>
  <si>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</si>
  <si>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</si>
  <si>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</si>
  <si>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</si>
  <si>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</si>
  <si>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</si>
  <si>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</si>
  <si>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</si>
  <si>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</si>
  <si>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</si>
  <si>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</si>
  <si>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</si>
  <si>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</si>
  <si>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</si>
  <si>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</si>
  <si>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</si>
  <si>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</si>
  <si>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</si>
  <si>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</si>
  <si>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</si>
  <si>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</si>
  <si>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</si>
  <si>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</si>
  <si>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</si>
  <si>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</si>
  <si>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</si>
  <si>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</si>
  <si>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</si>
  <si>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</si>
  <si>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</si>
  <si>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</si>
  <si>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</si>
  <si>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</si>
  <si>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</si>
  <si>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</si>
  <si>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</si>
  <si>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</si>
  <si>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</si>
  <si>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</si>
  <si>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</si>
  <si>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</si>
  <si>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</si>
  <si>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</si>
  <si>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</si>
  <si>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</si>
  <si>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</si>
  <si>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</si>
  <si>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</si>
  <si>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</si>
  <si>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</si>
  <si>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</si>
  <si>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</si>
  <si>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</si>
  <si>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</si>
  <si>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</si>
  <si>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</si>
  <si>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</si>
  <si>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</si>
  <si>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</si>
  <si>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</si>
  <si>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</si>
  <si>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</si>
  <si>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</si>
  <si>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</si>
  <si>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</si>
  <si>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</si>
  <si>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</si>
  <si>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</si>
  <si>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</si>
  <si>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</si>
  <si>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</si>
  <si>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</si>
  <si>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</si>
  <si>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</si>
  <si>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</si>
  <si>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</si>
  <si>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</si>
  <si>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</si>
  <si>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</si>
  <si>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</si>
  <si>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</si>
  <si>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</si>
  <si>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</si>
  <si>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</si>
  <si>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</si>
  <si>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</si>
  <si>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</si>
  <si>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</si>
  <si>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</si>
  <si>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</si>
  <si>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</si>
  <si>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</si>
  <si>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</si>
  <si>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</si>
  <si>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</si>
  <si>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</si>
  <si>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</si>
  <si>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</si>
  <si>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</si>
  <si>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</si>
  <si>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</si>
  <si>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</si>
  <si>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</si>
  <si>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</si>
  <si>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</si>
  <si>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</si>
  <si>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</si>
  <si>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</si>
  <si>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</si>
  <si>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</si>
  <si>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</si>
  <si>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</si>
  <si>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</si>
  <si>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</si>
  <si>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</si>
  <si>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</si>
  <si>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</si>
  <si>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</si>
  <si>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</si>
  <si>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</si>
  <si>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</si>
  <si>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</si>
  <si>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</si>
  <si>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</si>
  <si>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</si>
  <si>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</si>
  <si>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</si>
  <si>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</si>
  <si>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</si>
  <si>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</si>
  <si>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</si>
  <si>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</si>
  <si>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</si>
  <si>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</si>
  <si>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</si>
  <si>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</si>
  <si>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</si>
  <si>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</si>
  <si>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</si>
  <si>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</si>
  <si>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</si>
  <si>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</si>
  <si>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</si>
  <si>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</si>
  <si>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</si>
  <si>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</si>
  <si>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</si>
  <si>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</si>
  <si>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</si>
  <si>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</si>
  <si>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</si>
  <si>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</si>
  <si>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</si>
  <si>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</si>
  <si>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</si>
  <si>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</si>
  <si>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</si>
  <si>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</si>
  <si>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</si>
  <si>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</si>
  <si>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</si>
  <si>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</si>
  <si>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</si>
  <si>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</si>
  <si>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</si>
  <si>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</si>
  <si>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</si>
  <si>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</si>
  <si>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</si>
  <si>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</si>
  <si>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</si>
  <si>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</si>
  <si>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color auto="1"/>
        <rFont val="Calibri"/>
        <family val="2"/>
        <scheme val="minor"/>
      </rPr>
      <t xml:space="preserve">- </t>
    </r>
    <r>
      <rPr>
        <b/>
        <i/>
        <sz val="10"/>
        <color auto="1"/>
        <rFont val="Calibri"/>
        <family val="2"/>
        <scheme val="minor"/>
      </rPr>
      <t>as per national availability</t>
    </r>
  </si>
  <si>
    <r>
      <t xml:space="preserve">29. CO2 emission related to CRE </t>
    </r>
    <r>
      <rPr>
        <b/>
        <i/>
        <sz val="10"/>
        <color auto="1"/>
        <rFont val="Calibri"/>
        <family val="2"/>
        <scheme val="minor"/>
      </rPr>
      <t>- as per national availability</t>
    </r>
  </si>
  <si>
    <r>
      <t>20. CO2 emission - by dwelling type</t>
    </r>
    <r>
      <rPr>
        <b/>
        <sz val="10"/>
        <color auto="1"/>
        <rFont val="Calibri"/>
        <family val="2"/>
        <scheme val="minor"/>
      </rPr>
      <t xml:space="preserve"> </t>
    </r>
    <r>
      <rPr>
        <b/>
        <i/>
        <sz val="10"/>
        <color auto="1"/>
        <rFont val="Calibri"/>
        <family val="2"/>
        <scheme val="minor"/>
      </rPr>
      <t>- as per national availability</t>
    </r>
  </si>
  <si>
    <t>EEM HDT 2023</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</si>
  <si>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</si>
  <si>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</si>
  <si>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</si>
  <si>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</si>
  <si>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</si>
  <si>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</si>
  <si>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</si>
  <si>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</si>
  <si>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</si>
  <si>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</si>
  <si>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</si>
  <si>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</si>
  <si>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</si>
  <si>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</si>
  <si>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</si>
  <si>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</si>
  <si>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</si>
  <si>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</si>
  <si>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</si>
  <si>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</si>
  <si>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</si>
  <si>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</si>
  <si>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</si>
  <si>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</si>
  <si>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</si>
  <si>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</si>
  <si>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</si>
  <si>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</si>
  <si>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</si>
  <si>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</si>
  <si>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</si>
  <si>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</si>
  <si>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</si>
  <si>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</si>
  <si>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</si>
  <si>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</si>
  <si>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</si>
  <si>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</si>
  <si>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</si>
  <si>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</si>
  <si>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</si>
  <si>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</si>
  <si>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</si>
  <si>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</si>
  <si>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</si>
  <si>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</si>
  <si>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</si>
  <si>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</si>
  <si>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</si>
  <si>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</si>
  <si>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</si>
  <si>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</si>
  <si>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</si>
  <si>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</si>
  <si>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</si>
  <si>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</si>
  <si>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</si>
  <si>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</si>
  <si>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</si>
  <si>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</si>
  <si>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</si>
  <si>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</si>
  <si>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</si>
  <si>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</si>
  <si>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</si>
  <si>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</si>
  <si>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 xml:space="preserve">o/w acquistion and ownership of  buildings</t>
  </si>
  <si>
    <r>
      <t xml:space="preserve">2. Loan flow based on Taxonomy compliant buildings </t>
    </r>
    <r>
      <rPr>
        <b/>
        <sz val="9"/>
        <color auto="1"/>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</si>
  <si>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</si>
  <si>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</si>
  <si>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</si>
  <si>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</si>
  <si>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</si>
  <si>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</si>
  <si>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</si>
  <si>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</si>
  <si>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</si>
  <si>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 xml:space="preserve">1.  Level of compliance with Taxonomy</t>
  </si>
  <si>
    <t>Do No Significant Harm (DNSH)</t>
  </si>
  <si>
    <t>Minimum social safeguards</t>
  </si>
  <si>
    <t>% Nominal (mn) to EEM Labelled Products</t>
  </si>
  <si>
    <t>% No. of Loans to EEM Labelled Products</t>
  </si>
  <si>
    <t>1. Taxonomy Criteria</t>
  </si>
  <si>
    <t xml:space="preserve">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</si>
  <si>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</si>
  <si>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</si>
  <si>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</si>
  <si>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</si>
  <si>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</si>
  <si>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</si>
  <si>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</si>
  <si>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</si>
  <si>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</si>
  <si>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</si>
  <si>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</si>
  <si>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</si>
  <si>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</si>
  <si>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</si>
  <si>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</si>
  <si>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</si>
  <si>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</si>
  <si>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</si>
  <si>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</si>
  <si>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</si>
  <si>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</si>
  <si>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</si>
  <si>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</si>
  <si>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Euro</t>
  </si>
  <si>
    <t>House &gt; 50% / Shop</t>
  </si>
  <si>
    <t>Office Space</t>
  </si>
  <si>
    <t>10 largest exposures</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</si>
  <si>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</si>
  <si>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</si>
  <si>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</si>
  <si>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</si>
  <si>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</si>
  <si>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</si>
  <si>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</si>
  <si>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</si>
  <si>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</si>
  <si>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</si>
  <si>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</si>
  <si>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</si>
  <si>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</si>
  <si>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</si>
  <si>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</si>
  <si>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</si>
  <si>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</si>
  <si>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</si>
  <si>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</si>
  <si>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</si>
  <si>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</si>
  <si>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</si>
  <si>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</si>
  <si>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</si>
  <si>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</si>
  <si>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</si>
  <si>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</si>
  <si>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</si>
  <si>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</si>
  <si>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</si>
  <si>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</si>
  <si>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</si>
  <si>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</si>
  <si>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</si>
  <si>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</si>
  <si>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</si>
  <si>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</si>
  <si>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</si>
  <si>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</si>
  <si>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</si>
  <si>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</si>
  <si>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</si>
  <si>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</si>
  <si>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</si>
  <si>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</si>
  <si>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</si>
  <si>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</si>
  <si>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</si>
  <si>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</si>
  <si>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</si>
  <si>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</si>
  <si>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</si>
  <si>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</si>
  <si>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</si>
  <si>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</si>
  <si>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</si>
  <si>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</si>
  <si>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</si>
  <si>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</si>
  <si>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</si>
  <si>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</si>
  <si>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</si>
  <si>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</si>
  <si>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</si>
  <si>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</si>
  <si>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</si>
  <si>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</si>
  <si>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</si>
  <si>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</si>
  <si>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HG. 1.1</t>
  </si>
  <si>
    <t>In line with the Energy Effificient Mortgage (EEMI)</t>
  </si>
  <si>
    <t>HG. 1.6</t>
  </si>
  <si>
    <t>Explain how mortgage types are defined whether for residential housing, multi-family housing, commercial real estate, etc.</t>
  </si>
  <si>
    <t>All mortgages are residential mortgages</t>
  </si>
  <si>
    <t>HG. 1.4</t>
  </si>
  <si>
    <t>LTVs: Applied property valuation techniques, including whether usof index. Automated Valuation Model(AVM) or on-site audits</t>
  </si>
  <si>
    <t>The property value is fixed and determined at the</t>
  </si>
  <si>
    <t>HG. 1.3</t>
  </si>
  <si>
    <t>LTV at origination excludes any fees added</t>
  </si>
  <si>
    <t>HG. 1.2</t>
  </si>
  <si>
    <t>Unindexed LTVs are calculated as the ration</t>
  </si>
  <si>
    <t>HG. 1.5</t>
  </si>
  <si>
    <t>The indexed LTV is updated using real estate</t>
  </si>
  <si>
    <t>HG. 1.7</t>
  </si>
  <si>
    <t>Defaulted, written-off or deliquent loans.</t>
  </si>
  <si>
    <t>The Netherlands</t>
  </si>
  <si>
    <t>Woonnu B.V.</t>
  </si>
  <si>
    <t>Reporting Date: 05/01/2024</t>
  </si>
  <si>
    <t>Cut-off Date: 31/12/2023</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</si>
</sst>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7">
    <font>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sz val="10"/>
      <color theme="1"/>
      <name val="Arial"/>
      <family val="2"/>
    </font>
    <font>
      <sz val="10"/>
      <color auto="1"/>
      <name val="Arial"/>
      <family val="2"/>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sz val="11"/>
      <color rgb="FF000000"/>
      <name val="Calibri"/>
      <family val="2"/>
      <scheme val="minor"/>
    </font>
    <font>
      <sz val="8"/>
      <color auto="1"/>
      <name val="Calibri"/>
      <family val="2"/>
      <scheme val="minor"/>
    </font>
    <font>
      <b/>
      <sz val="24"/>
      <color rgb="FF00B050"/>
      <name val="Calibri"/>
      <family val="2"/>
      <scheme val="minor"/>
    </font>
    <font>
      <b/>
      <i/>
      <sz val="13"/>
      <color theme="1"/>
      <name val="Calibri"/>
      <family val="2"/>
      <scheme val="minor"/>
    </font>
    <font>
      <b/>
      <i/>
      <sz val="13"/>
      <color auto="1"/>
      <name val="Calibri"/>
      <family val="2"/>
      <scheme val="minor"/>
    </font>
    <font>
      <sz val="13"/>
      <color rgb="FFFF0000"/>
      <name val="Calibri"/>
      <family val="2"/>
      <scheme val="minor"/>
    </font>
    <font>
      <b/>
      <i/>
      <sz val="10"/>
      <color auto="1"/>
      <name val="Calibri"/>
      <family val="2"/>
      <scheme val="minor"/>
    </font>
    <font>
      <b/>
      <sz val="9"/>
      <color auto="1"/>
      <name val="Calibri"/>
      <family val="2"/>
      <scheme val="minor"/>
    </font>
    <font>
      <i/>
      <sz val="11"/>
      <color auto="1"/>
      <name val="Calibri"/>
      <family val="2"/>
    </font>
    <font>
      <sz val="11"/>
      <color auto="1"/>
      <name val="Calibri"/>
      <family val="2"/>
    </font>
  </fonts>
  <fills count="8">
    <fill>
      <patternFill patternType="none"/>
    </fill>
    <fill>
      <patternFill patternType="gray125"/>
    </fill>
    <fill>
      <patternFill patternType="solid">
        <fgColor rgb="FF243386"/>
        <bgColor auto="1"/>
      </patternFill>
    </fill>
    <fill>
      <patternFill patternType="solid">
        <fgColor theme="0"/>
        <bgColor auto="1"/>
      </patternFill>
    </fill>
    <fill>
      <patternFill patternType="solid">
        <fgColor rgb="FFFFC000"/>
        <bgColor auto="1"/>
      </patternFill>
    </fill>
    <fill>
      <patternFill patternType="solid">
        <fgColor rgb="FF00B050"/>
        <bgColor auto="1"/>
      </patternFill>
    </fill>
    <fill>
      <patternFill patternType="solid">
        <fgColor rgb="FF92D050"/>
        <bgColor auto="1"/>
      </patternFill>
    </fill>
    <fill>
      <patternFill patternType="solid">
        <fgColor tint="-0.499984740745262" theme="6"/>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fontId="0" numFmtId="0" fillId="0" borderId="0"/>
    <xf applyFont="0" applyFill="0" applyBorder="0" applyAlignment="0" applyProtection="0" fontId="3" numFmtId="9" fillId="0" borderId="0"/>
    <xf applyNumberFormat="0" applyFill="0" applyBorder="0" applyAlignment="0" applyProtection="0" fontId="13" numFmtId="0" fillId="0" borderId="0"/>
    <xf applyFont="0" applyFill="0" applyBorder="0" applyAlignment="0" applyProtection="0" fontId="3" numFmtId="43" fillId="0" borderId="0"/>
    <xf fontId="25" numFmtId="0" fillId="0" borderId="0"/>
    <xf fontId="25" numFmtId="0" fillId="0" borderId="0"/>
    <xf fontId="25" numFmtId="0" fillId="0" borderId="0"/>
    <xf fontId="36" numFmtId="0" fillId="0" borderId="0"/>
    <xf fontId="25" numFmtId="0" fillId="0" borderId="0">
      <alignment horizontal="left" wrapText="1"/>
    </xf>
  </cellStyleXfs>
  <cellXfs count="314">
    <xf fontId="0" numFmtId="0" fillId="0" borderId="0" xfId="0"/>
    <xf applyAlignment="1" fontId="0" numFmtId="0" fillId="0" borderId="0" xfId="0">
      <alignment horizontal="center"/>
    </xf>
    <xf applyFont="1" fontId="0" numFmtId="0" fillId="0" borderId="0" xfId="0"/>
    <xf applyFont="1" applyBorder="1" fontId="6" numFmtId="0" fillId="0" borderId="1" xfId="0"/>
    <xf applyFont="1" applyBorder="1" fontId="6" numFmtId="0" fillId="0" borderId="2" xfId="0"/>
    <xf applyFont="1" applyBorder="1" fontId="6" numFmtId="0" fillId="0" borderId="3" xfId="0"/>
    <xf applyFont="1" applyBorder="1" fontId="6" numFmtId="0" fillId="0" borderId="4" xfId="0"/>
    <xf applyFont="1" applyBorder="1" fontId="6" numFmtId="0" fillId="0" borderId="0" xfId="0"/>
    <xf applyFont="1" applyBorder="1" fontId="6" numFmtId="0" fillId="0" borderId="5" xfId="0"/>
    <xf applyFont="1" applyBorder="1" applyAlignment="1" fontId="8" numFmtId="0" fillId="0" borderId="0" xfId="0">
      <alignment horizontal="center" vertical="center"/>
    </xf>
    <xf applyFont="1" applyBorder="1" applyAlignment="1" fontId="10" numFmtId="0" fillId="0" borderId="0" xfId="0">
      <alignment horizontal="center" vertical="center"/>
    </xf>
    <xf applyFont="1" applyBorder="1" applyAlignment="1" fontId="11" numFmtId="0" fillId="0" borderId="0" xfId="0">
      <alignment horizontal="center" vertical="center"/>
    </xf>
    <xf applyFont="1" applyBorder="1" applyAlignment="1" fontId="9" numFmtId="0" fillId="0" borderId="0" xfId="0">
      <alignment horizontal="center"/>
    </xf>
    <xf applyFont="1" applyBorder="1" fontId="12" numFmtId="0" fillId="0" borderId="0" xfId="0"/>
    <xf applyFont="1" applyBorder="1" fontId="6" numFmtId="0" fillId="0" borderId="6" xfId="0"/>
    <xf applyFont="1" applyBorder="1" fontId="6" numFmtId="0" fillId="0" borderId="7" xfId="0"/>
    <xf applyFont="1" applyBorder="1" fontId="6" numFmtId="0" fillId="0" borderId="8" xfId="0"/>
    <xf applyFont="1" applyFill="1" fontId="0" numFmtId="0" fillId="3" borderId="0" xfId="0"/>
    <xf applyFont="1" applyBorder="1" fontId="0" numFmtId="0" fillId="0" borderId="0" xfId="0"/>
    <xf applyFont="1" applyFill="1" applyBorder="1" fontId="0" numFmtId="0" fillId="0" borderId="0" xfId="0"/>
    <xf applyFont="1" applyFill="1" applyBorder="1" fontId="6" numFmtId="0" fillId="0" borderId="0" xfId="0"/>
    <xf applyFont="1" applyFill="1" applyBorder="1" fontId="6" numFmtId="0" fillId="0" borderId="5" xfId="0"/>
    <xf applyFont="1" applyBorder="1" fontId="0" numFmtId="0" fillId="0" borderId="5" xfId="0"/>
    <xf applyFont="1" applyFill="1" applyBorder="1" fontId="12" numFmtId="0" fillId="0" borderId="0" xfId="0"/>
    <xf applyFont="1" applyFill="1" applyBorder="1" fontId="6" numFmtId="0" fillId="0" borderId="4" xfId="0"/>
    <xf applyFont="1" applyFill="1" applyBorder="1" applyAlignment="1" fontId="9" numFmtId="0" fillId="0" borderId="0" xfId="0">
      <alignment horizontal="center"/>
    </xf>
    <xf applyFont="1" applyFill="1" applyBorder="1" fontId="0" numFmtId="0" fillId="0" borderId="7" xfId="0"/>
    <xf applyFont="1" applyBorder="1" fontId="0" numFmtId="0" fillId="0" borderId="7" xfId="0"/>
    <xf applyFont="1" fontId="15" numFmtId="0" fillId="0" borderId="0" xfId="0"/>
    <xf applyFont="1" applyBorder="1" applyAlignment="1" fontId="10" numFmtId="0" fillId="0" borderId="0" xfId="0">
      <alignment horizontal="left" vertical="center"/>
    </xf>
    <xf applyFont="1" applyAlignment="1" fontId="14" numFmtId="0" fillId="0" borderId="0" xfId="0">
      <alignment horizontal="left"/>
    </xf>
    <xf applyFont="1" applyAlignment="1" fontId="15" numFmtId="0" fillId="0" borderId="0" xfId="0">
      <alignment horizontal="center" vertical="center"/>
    </xf>
    <xf applyFont="1" applyFill="1" applyAlignment="1" fontId="15" numFmtId="0" fillId="0" borderId="0" xfId="0">
      <alignment vertical="center" wrapText="1"/>
    </xf>
    <xf applyFont="1" applyBorder="1" applyAlignment="1" fontId="16" numFmtId="0" fillId="0" borderId="9" xfId="0">
      <alignment horizontal="center" vertical="center" wrapText="1"/>
    </xf>
    <xf applyFont="1" fontId="16" numFmtId="0" fillId="0" borderId="0" xfId="0"/>
    <xf applyFont="1" fontId="2" numFmtId="0" fillId="0" borderId="0" xfId="0"/>
    <xf applyFont="1" applyAlignment="1" fontId="15" numFmtId="0" fillId="0" borderId="0" xfId="0"/>
    <xf applyAlignment="1" fontId="0" numFmtId="0" fillId="0" borderId="0" xfId="0"/>
    <xf applyFont="1" applyBorder="1" applyAlignment="1" fontId="15" numFmtId="0" fillId="0" borderId="13" xfId="0">
      <alignment horizontal="center" vertical="center" wrapText="1"/>
    </xf>
    <xf applyFont="1" applyFill="1" applyBorder="1" applyAlignment="1" fontId="0" numFmtId="0" fillId="0" borderId="13" xfId="0">
      <alignment vertical="center" wrapText="1"/>
    </xf>
    <xf applyFont="1" applyBorder="1" applyAlignment="1" fontId="15" numFmtId="0" fillId="0" borderId="13" xfId="0">
      <alignment horizontal="center" vertical="center"/>
    </xf>
    <xf applyFont="1" applyFill="1" applyBorder="1" applyAlignment="1" fontId="1" numFmtId="0" fillId="0" borderId="13" xfId="0">
      <alignment vertical="center" wrapText="1"/>
    </xf>
    <xf applyFont="1" applyFill="1" fontId="15" numFmtId="0" fillId="0" borderId="0" xfId="0"/>
    <xf applyFont="1" applyAlignment="1" fontId="15" numFmtId="0" fillId="0" borderId="0" xfId="0">
      <alignment horizontal="center" vertical="center" wrapText="1"/>
    </xf>
    <xf applyFont="1" applyBorder="1" applyAlignment="1" fontId="8"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1" numFmtId="0" fillId="0" borderId="0" xfId="0">
      <alignment horizontal="center" vertical="center" wrapText="1"/>
    </xf>
    <xf applyFont="1" applyFill="1" applyBorder="1" applyAlignment="1" fontId="17" numFmtId="0" fillId="0" borderId="0" xfId="0">
      <alignment vertical="center" wrapText="1"/>
    </xf>
    <xf applyFont="1" applyFill="1" applyBorder="1" applyAlignment="1" fontId="17" numFmtId="0" fillId="2" borderId="0" xfId="0">
      <alignment horizontal="center" vertical="center" wrapText="1"/>
    </xf>
    <xf applyFont="1" applyFill="1" applyBorder="1" applyAlignment="1" fontId="1" numFmtId="0" fillId="0" borderId="15" xfId="0">
      <alignment horizontal="center" vertical="center" wrapText="1"/>
    </xf>
    <xf applyFont="1" applyFill="1" applyBorder="1" applyAlignment="1" fontId="17" numFmtId="0" fillId="0" borderId="0" xfId="0">
      <alignment horizontal="center" vertical="center" wrapText="1"/>
    </xf>
    <xf applyFont="1" applyFill="1" applyBorder="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Fill="1" applyBorder="1" applyAlignment="1" fontId="2" numFmtId="0" fillId="0" borderId="0" xfId="0">
      <alignment horizontal="center" vertical="center" wrapText="1"/>
    </xf>
    <xf applyFont="1" applyAlignment="1" fontId="27" numFmtId="0" fillId="0" borderId="0" xfId="0">
      <alignment horizontal="center" vertical="center"/>
    </xf>
    <xf applyFont="1" applyAlignment="1" fontId="28" numFmtId="0" fillId="0" borderId="0" xfId="0">
      <alignment vertical="center" wrapText="1"/>
    </xf>
    <xf applyFont="1" applyAlignment="1" fontId="29" numFmtId="0" fillId="0" borderId="0" xfId="0">
      <alignment horizontal="left" vertical="center" wrapText="1"/>
    </xf>
    <xf applyFont="1" applyAlignment="1" fontId="30" numFmtId="0" fillId="0" borderId="0" xfId="0">
      <alignment wrapText="1"/>
    </xf>
    <xf applyFont="1" applyAlignment="1" fontId="28" numFmtId="0" fillId="0" borderId="0" xfId="0">
      <alignment horizontal="left" vertical="center" wrapText="1"/>
    </xf>
    <xf applyFont="1" applyAlignment="1" fontId="32" numFmtId="0" fillId="0" borderId="0" xfId="0">
      <alignment vertical="center" wrapText="1"/>
    </xf>
    <xf applyFont="1" applyAlignment="1" fontId="33" numFmtId="0" fillId="0" borderId="0" xfId="0">
      <alignment horizontal="left" vertical="center" wrapText="1"/>
    </xf>
    <xf applyFont="1" applyAlignment="1" fontId="33" numFmtId="0" fillId="0" borderId="0" xfId="0">
      <alignment wrapText="1"/>
    </xf>
    <xf applyFont="1" applyAlignment="1" fontId="30" numFmtId="0" fillId="0" borderId="0" xfId="0">
      <alignment vertical="center" wrapText="1"/>
    </xf>
    <xf applyFont="1" applyAlignment="1" fontId="34" numFmtId="0" fillId="0" borderId="0" xfId="0">
      <alignment vertical="center" wrapText="1"/>
    </xf>
    <xf applyFont="1" applyAlignment="1" fontId="33" numFmtId="0" fillId="0" borderId="0" xfId="0">
      <alignment vertical="center" wrapText="1"/>
    </xf>
    <xf applyFont="1" applyFill="1" applyAlignment="1" fontId="33" numFmtId="0" fillId="0" borderId="0" xfId="0">
      <alignment wrapText="1"/>
    </xf>
    <xf applyFont="1" applyFill="1" applyBorder="1" applyAlignment="1" applyProtection="1" fontId="0" numFmtId="0" fillId="0"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17" numFmtId="0" fillId="0" borderId="0" xfId="0">
      <alignment vertical="center" wrapText="1"/>
    </xf>
    <xf applyFont="1" applyFill="1" applyBorder="1" applyAlignment="1" applyProtection="1" fontId="17" numFmtId="0" fillId="2" borderId="0" xfId="0">
      <alignment horizontal="center" vertical="center" wrapText="1"/>
    </xf>
    <xf applyFont="1" applyFill="1" applyBorder="1" applyAlignment="1" applyProtection="1" fontId="1" numFmtId="0" fillId="0" borderId="15" xfId="0">
      <alignment horizontal="center" vertical="center" wrapText="1"/>
    </xf>
    <xf applyFont="1" applyFill="1" applyBorder="1" applyAlignment="1" applyProtection="1" fontId="1" numFmtId="0" fillId="0" borderId="0" xfId="0">
      <alignment horizontal="center" vertical="center" wrapText="1"/>
    </xf>
    <xf applyFont="1" applyFill="1" applyBorder="1" applyAlignment="1" applyProtection="1" fontId="17" numFmtId="0" fillId="0" borderId="0" xfId="0">
      <alignment horizontal="center" vertical="center" wrapText="1"/>
    </xf>
    <xf applyFont="1" applyFill="1" applyBorder="1" applyAlignment="1" applyProtection="1" fontId="21" numFmtId="0" fillId="0" borderId="0" xfId="0">
      <alignment horizontal="center" vertical="center" wrapText="1"/>
    </xf>
    <xf applyFill="1" applyBorder="1" applyAlignment="1" applyProtection="1" fontId="13" numFmtId="0" fillId="0" borderId="0" xfId="2" quotePrefix="1">
      <alignment horizontal="center" vertical="center" wrapText="1"/>
    </xf>
    <xf applyNumberFormat="1" applyFont="1" applyFill="1" applyBorder="1" applyAlignment="1" applyProtection="1" fontId="1" numFmtId="10" fillId="0" borderId="0" xfId="0" quotePrefix="1">
      <alignment horizontal="center" vertical="center" wrapText="1"/>
    </xf>
    <xf applyFont="1" applyFill="1" applyBorder="1" applyAlignment="1" applyProtection="1" fontId="1" numFmtId="0" fillId="0" borderId="0" xfId="0">
      <alignment horizontal="right" vertical="center" wrapText="1"/>
    </xf>
    <xf applyFont="1" applyFill="1" applyBorder="1" applyAlignment="1" applyProtection="1" fontId="1" numFmtId="9" fillId="0" borderId="0" xfId="1">
      <alignment horizontal="center" vertical="center" wrapText="1"/>
    </xf>
    <xf applyFont="1" applyFill="1" applyBorder="1" applyAlignment="1" applyProtection="1" fontId="23" numFmtId="0" fillId="0" borderId="0" xfId="0">
      <alignment horizontal="right" vertical="center" wrapText="1"/>
    </xf>
    <xf applyFont="1" applyFill="1" applyBorder="1" applyAlignment="1" applyProtection="1" fontId="23"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9" fillId="0" borderId="0" xfId="1">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9" numFmtId="0" fillId="0" borderId="0" xfId="0" quotePrefix="1">
      <alignment horizontal="center" vertical="center" wrapText="1"/>
    </xf>
    <xf applyFont="1" applyFill="1" applyBorder="1" applyAlignment="1" applyProtection="1" fontId="1" numFmtId="0" fillId="0" borderId="0" xfId="0" quotePrefix="1">
      <alignment horizontal="right" vertical="center" wrapText="1"/>
    </xf>
    <xf applyNumberFormat="1" applyFont="1" applyFill="1" applyBorder="1" applyAlignment="1" applyProtection="1" fontId="26" numFmtId="164" fillId="0" borderId="0" xfId="1">
      <alignment horizontal="center"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Font="1" applyFill="1" applyBorder="1" applyAlignment="1" fontId="8" numFmtId="0" fillId="0" borderId="0" xfId="0">
      <alignment horizontal="left" vertical="center"/>
    </xf>
    <xf applyFont="1" applyFill="1" applyBorder="1" applyAlignment="1" applyProtection="1" fontId="8" numFmtId="0" fillId="0" borderId="0" xfId="0">
      <alignment horizontal="left" vertical="center"/>
    </xf>
    <xf applyFont="1" applyBorder="1" applyAlignment="1" fontId="15" numFmtId="0" fillId="0" borderId="13" xfId="0">
      <alignment horizontal="center" vertical="center" wrapText="1"/>
    </xf>
    <xf applyFont="1" applyFill="1" applyBorder="1" applyAlignment="1" fontId="0" numFmtId="0" fillId="0" borderId="13" xfId="0">
      <alignment vertical="center" wrapText="1"/>
    </xf>
    <xf applyNumberFormat="1" applyFont="1" applyFill="1" applyBorder="1" applyAlignment="1" applyProtection="1" fontId="1" numFmtId="164" fillId="0" borderId="0" xfId="0" quotePrefix="1">
      <alignment horizontal="center" vertical="center" wrapText="1"/>
    </xf>
    <xf applyNumberFormat="1" applyFont="1" applyFill="1" applyBorder="1" applyAlignment="1" applyProtection="1" fontId="1" numFmtId="165" fillId="0" borderId="0" xfId="0">
      <alignment horizontal="center" vertical="center" wrapText="1"/>
    </xf>
    <xf applyNumberFormat="1" applyFont="1" applyFill="1" applyBorder="1" applyAlignment="1" applyProtection="1" fontId="1" numFmtId="164" fillId="0" borderId="0" xfId="0">
      <alignment horizontal="center" vertical="center" wrapText="1"/>
    </xf>
    <xf applyNumberFormat="1" applyFont="1" applyFill="1" applyBorder="1" applyAlignment="1" applyProtection="1" fontId="1" numFmtId="3" fillId="0" borderId="0" xfId="0">
      <alignment horizontal="center" vertical="center" wrapText="1"/>
    </xf>
    <xf applyNumberFormat="1" applyFont="1" applyFill="1" applyBorder="1" applyAlignment="1" applyProtection="1" fontId="1" numFmtId="3" fillId="0" borderId="0" xfId="0" quotePrefix="1">
      <alignment horizontal="center" vertical="center" wrapText="1"/>
    </xf>
    <xf applyNumberFormat="1" applyFont="1" applyFill="1" applyBorder="1" applyAlignment="1" applyProtection="1" fontId="1" numFmtId="164" fillId="0" borderId="0" xfId="1" quotePrefix="1">
      <alignment horizontal="center" vertical="center" wrapText="1"/>
    </xf>
    <xf applyNumberFormat="1" applyFont="1" applyFill="1" applyBorder="1" applyAlignment="1" applyProtection="1" fontId="1" numFmtId="165" fillId="0" borderId="0" xfId="0" quotePrefix="1">
      <alignment horizontal="center" vertical="center" wrapText="1"/>
    </xf>
    <xf applyAlignment="1" fontId="0" numFmtId="0" fillId="0" borderId="0" xfId="0" quotePrefix="1">
      <alignment horizontal="center"/>
    </xf>
    <xf applyFill="1" applyBorder="1" applyAlignment="1" fontId="13" numFmtId="0" fillId="0" borderId="17" xfId="2" quotePrefix="1">
      <alignment horizontal="center" vertical="center" wrapText="1"/>
    </xf>
    <xf applyFont="1" applyFill="1" applyBorder="1" applyAlignment="1" fontId="1" numFmtId="0" fillId="0" borderId="18" xfId="0">
      <alignment horizontal="center" vertical="center" wrapText="1"/>
    </xf>
    <xf applyFont="1" applyFill="1" applyBorder="1" applyAlignment="1" fontId="17" numFmtId="0" fillId="5" borderId="0" xfId="0">
      <alignment horizontal="center" vertical="center" wrapText="1"/>
    </xf>
    <xf applyFont="1" applyFill="1" applyBorder="1" applyAlignment="1" fontId="21" numFmtId="0" fillId="5" borderId="0" xfId="0">
      <alignment horizontal="center" vertical="center" wrapText="1"/>
    </xf>
    <xf applyFont="1" applyFill="1" applyBorder="1" applyAlignment="1" applyProtection="1" fontId="22" numFmtId="0" fillId="6" borderId="0" xfId="0">
      <alignment horizontal="center" vertical="center" wrapText="1"/>
    </xf>
    <xf applyFont="1" applyFill="1" applyBorder="1" applyAlignment="1" applyProtection="1" fontId="22" numFmtId="0" fillId="7" borderId="0" xfId="0">
      <alignment horizontal="center" vertical="center" wrapText="1"/>
    </xf>
    <xf applyFont="1" applyFill="1" applyBorder="1" applyAlignment="1" applyProtection="1" fontId="2" numFmtId="0" fillId="7" borderId="0" xfId="0">
      <alignment horizontal="center" vertical="center" wrapText="1"/>
    </xf>
    <xf applyFont="1" applyFill="1" applyBorder="1" applyAlignment="1" applyProtection="1" fontId="21" numFmtId="0" fillId="6" borderId="0" xfId="0">
      <alignment horizontal="center" vertical="center" wrapText="1"/>
    </xf>
    <xf applyFont="1" applyFill="1" applyBorder="1" applyAlignment="1" applyProtection="1" fontId="2" numFmtId="0" fillId="6" borderId="0" xfId="0">
      <alignment horizontal="center" vertical="center" wrapText="1"/>
    </xf>
    <xf applyFont="1" applyAlignment="1" fontId="8" numFmtId="0" fillId="0" borderId="0" xfId="0">
      <alignment horizontal="left" vertical="center"/>
    </xf>
    <xf applyAlignment="1" fontId="0" numFmtId="0" fillId="0" borderId="0" xfId="0">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Alignment="1" fontId="1" numFmtId="0" fillId="0" borderId="0" xfId="0">
      <alignment horizontal="center" vertical="center" wrapText="1"/>
    </xf>
    <xf applyFont="1" applyAlignment="1" fontId="22" numFmtId="0" fillId="0" borderId="0" xfId="0">
      <alignment horizontal="center" vertical="center" wrapText="1"/>
    </xf>
    <xf applyFont="1" applyAlignment="1" fontId="22" numFmtId="0" fillId="0" borderId="0" xfId="0" quotePrefix="1">
      <alignment horizontal="center" vertical="center" wrapText="1"/>
    </xf>
    <xf applyFont="1" applyAlignment="1" fontId="1" numFmtId="0" fillId="0" borderId="0" xfId="0" quotePrefix="1">
      <alignment horizontal="center" vertical="center" wrapText="1"/>
    </xf>
    <xf applyAlignment="1" fontId="0" numFmtId="0" fillId="0" borderId="0" xfId="0" quotePrefix="1">
      <alignment horizontal="center" vertical="center" wrapText="1"/>
    </xf>
    <xf applyFont="1" applyAlignment="1" fontId="21" numFmtId="0" fillId="0" borderId="0" xfId="0">
      <alignment horizontal="center" vertical="center" wrapText="1"/>
    </xf>
    <xf applyFont="1" applyAlignment="1" fontId="21" numFmtId="0" fillId="0" borderId="0" xfId="0" quotePrefix="1">
      <alignment horizontal="center" vertical="center" wrapText="1"/>
    </xf>
    <xf applyFont="1" applyFill="1" applyAlignment="1" fontId="1" numFmtId="0" fillId="4" borderId="0" xfId="0" quotePrefix="1">
      <alignment horizontal="center" vertical="center" wrapText="1"/>
    </xf>
    <xf applyFont="1" applyAlignment="1" fontId="2" numFmtId="0" fillId="0" borderId="0" xfId="0">
      <alignment horizontal="center"/>
    </xf>
    <xf applyFont="1" applyFill="1" applyAlignment="1" fontId="17" numFmtId="0" fillId="5" borderId="0" xfId="0">
      <alignment horizontal="center" vertical="center" wrapText="1"/>
    </xf>
    <xf applyFont="1" applyFill="1" applyAlignment="1" fontId="4" numFmtId="0" fillId="5" borderId="0" xfId="0">
      <alignment horizontal="center" vertical="center" wrapText="1"/>
    </xf>
    <xf applyFont="1" applyBorder="1" fontId="6" numFmtId="0" fillId="0" borderId="19" xfId="0"/>
    <xf applyFont="1" applyBorder="1" fontId="6" numFmtId="0" fillId="0" borderId="17" xfId="0"/>
    <xf applyFont="1" applyBorder="1" fontId="6" numFmtId="0" fillId="0" borderId="21" xfId="0"/>
    <xf applyFont="1" applyBorder="1" fontId="6" numFmtId="0" fillId="0" borderId="18" xfId="0"/>
    <xf applyFont="1" applyBorder="1" fontId="6" numFmtId="0" fillId="0" borderId="20" xfId="0"/>
    <xf applyFont="1" applyBorder="1" applyAlignment="1" fontId="0" numFmtId="0" fillId="0" borderId="0" xfId="0"/>
    <xf applyFont="1" applyBorder="1" applyAlignment="1" fontId="5" numFmtId="0" fillId="0" borderId="0" xfId="2"/>
    <xf applyFont="1" applyBorder="1" fontId="6" numFmtId="0" fillId="0" borderId="22" xfId="0"/>
    <xf applyFont="1" applyBorder="1" fontId="6" numFmtId="0" fillId="0" borderId="23" xfId="0"/>
    <xf applyFont="1" applyBorder="1" applyAlignment="1" fontId="5" numFmtId="0" fillId="0" borderId="23" xfId="2"/>
    <xf applyFont="1" applyBorder="1" fontId="6" numFmtId="0" fillId="0" borderId="24" xfId="0"/>
    <xf applyFont="1" applyFill="1" applyBorder="1" applyAlignment="1" applyProtection="1" fontId="17" numFmtId="0" fillId="5" borderId="0" xfId="0">
      <alignment horizontal="center" vertical="center" wrapText="1"/>
    </xf>
    <xf applyFont="1" applyFill="1" applyBorder="1" applyAlignment="1" applyProtection="1" fontId="21" numFmtId="0" fillId="5" borderId="0" xfId="0">
      <alignment horizontal="center" vertical="center" wrapText="1"/>
    </xf>
    <xf applyFont="1" applyFill="1" applyBorder="1" applyAlignment="1" applyProtection="1" fontId="0" numFmtId="0" fillId="5" borderId="0" xfId="0">
      <alignment horizontal="center" vertical="center" wrapText="1"/>
    </xf>
    <xf applyFont="1" applyFill="1" applyBorder="1" applyAlignment="1" applyProtection="1" fontId="1" numFmtId="0" fillId="0" borderId="20" xfId="0">
      <alignment horizontal="center" vertical="center" wrapText="1"/>
    </xf>
    <xf applyFont="1" applyFill="1" applyBorder="1" applyAlignment="1" applyProtection="1" fontId="17" numFmtId="0" fillId="0" borderId="20" xfId="0">
      <alignment horizontal="center" vertical="center" wrapText="1"/>
    </xf>
    <xf applyFont="1" applyFill="1" applyBorder="1" applyAlignment="1" applyProtection="1" fontId="1" numFmtId="0" fillId="0" borderId="23" xfId="0">
      <alignment horizontal="center" vertical="center" wrapText="1"/>
    </xf>
    <xf applyFont="1" applyFill="1" applyBorder="1" applyAlignment="1" applyProtection="1" fontId="17" numFmtId="0" fillId="5" borderId="25" xfId="0">
      <alignment horizontal="center" vertical="center" wrapText="1"/>
    </xf>
    <xf applyFill="1" applyBorder="1" applyAlignment="1" applyProtection="1" fontId="13" numFmtId="0" fillId="0" borderId="26" xfId="2">
      <alignment horizontal="center" vertical="center" wrapText="1"/>
    </xf>
    <xf applyFont="1" applyFill="1" applyBorder="1" applyAlignment="1" applyProtection="1" fontId="22" numFmtId="0" fillId="6" borderId="0" xfId="0" quotePrefix="1">
      <alignment horizontal="center" vertical="center" wrapText="1"/>
    </xf>
    <xf applyNumberFormat="1" applyFont="1" applyFill="1" applyBorder="1" applyAlignment="1" applyProtection="1" fontId="3" numFmtId="164" fillId="0" borderId="0" xfId="1">
      <alignment horizontal="center" vertical="center" wrapText="1"/>
    </xf>
    <xf applyFont="1" applyFill="1" applyBorder="1" applyAlignment="1" fontId="17" numFmtId="0" fillId="5" borderId="10" xfId="0">
      <alignment horizontal="center" vertical="center" wrapText="1"/>
    </xf>
    <xf applyFont="1" applyFill="1" applyBorder="1" applyAlignment="1" fontId="17" numFmtId="0" fillId="5" borderId="11" xfId="0">
      <alignment horizontal="center" vertical="center" wrapText="1"/>
    </xf>
    <xf applyFont="1" applyFill="1" applyBorder="1" applyAlignment="1" fontId="4" numFmtId="0" fillId="5" borderId="10" xfId="0">
      <alignment horizontal="center" vertical="center" wrapText="1"/>
    </xf>
    <xf applyFont="1" applyFill="1" applyBorder="1" applyAlignment="1" fontId="19" numFmtId="0" fillId="6" borderId="10" xfId="0" quotePrefix="1">
      <alignment horizontal="left" vertical="center"/>
    </xf>
    <xf applyFont="1" applyFill="1" applyBorder="1" applyAlignment="1" fontId="19" numFmtId="0" fillId="6" borderId="13" xfId="0" quotePrefix="1">
      <alignment horizontal="left" vertical="center"/>
    </xf>
    <xf applyFont="1" applyFill="1" applyBorder="1" applyAlignment="1" fontId="18" numFmtId="0" fillId="7" borderId="10" xfId="0" quotePrefix="1">
      <alignment horizontal="left" vertical="center"/>
    </xf>
    <xf applyFont="1" applyFill="1" applyBorder="1" applyAlignment="1" fontId="18" numFmtId="0" fillId="7" borderId="12" xfId="0" quotePrefix="1">
      <alignment horizontal="center" vertical="center" wrapText="1"/>
    </xf>
    <xf applyFont="1" applyFill="1" applyBorder="1" applyAlignment="1" fontId="18" numFmtId="0" fillId="7" borderId="11" xfId="0" quotePrefix="1">
      <alignment horizontal="center" vertical="center" wrapText="1"/>
    </xf>
    <xf applyFont="1" applyFill="1" applyBorder="1" applyAlignment="1" fontId="20" numFmtId="0" fillId="7" borderId="11" xfId="0" quotePrefix="1">
      <alignment horizontal="center" vertical="center" wrapText="1"/>
    </xf>
    <xf applyFont="1" applyFill="1" applyBorder="1" applyAlignment="1" fontId="7" numFmtId="0" fillId="0" borderId="0" xfId="0">
      <alignment horizontal="center"/>
    </xf>
    <xf applyFont="1" applyFill="1" applyBorder="1" applyAlignment="1" fontId="8" numFmtId="0" fillId="0" borderId="0" xfId="0">
      <alignment horizontal="center" vertical="center"/>
    </xf>
    <xf applyNumberFormat="1" applyFont="1" applyFill="1" applyBorder="1" applyAlignment="1" fontId="9" numFmtId="17" fillId="0" borderId="0" xfId="0">
      <alignment horizontal="center"/>
    </xf>
    <xf applyFont="1" applyFill="1" fontId="0" numFmtId="0" fillId="0" borderId="0" xfId="0"/>
    <xf applyFont="1" applyFill="1" applyBorder="1" applyAlignment="1" fontId="10" numFmtId="0" fillId="0" borderId="0" xfId="0">
      <alignment horizontal="center" vertical="center"/>
    </xf>
    <xf applyFont="1" applyFill="1" applyBorder="1" fontId="0" numFmtId="0" fillId="0" borderId="4" xfId="0"/>
    <xf applyFont="1" applyFill="1" applyAlignment="1" fontId="28" numFmtId="0" fillId="0" borderId="0" xfId="0">
      <alignment horizontal="left" vertical="center" wrapText="1"/>
    </xf>
    <xf applyFont="1" applyFill="1" applyAlignment="1" fontId="28" numFmtId="0" fillId="0" borderId="0" xfId="0">
      <alignment vertical="center" wrapText="1"/>
    </xf>
    <xf applyFont="1" applyFill="1" applyAlignment="1" fontId="29" numFmtId="0" fillId="0" borderId="0" xfId="0">
      <alignment horizontal="left" vertical="center" wrapText="1"/>
    </xf>
    <xf applyFont="1" applyFill="1" applyAlignment="1" fontId="30" numFmtId="0" fillId="0" borderId="0" xfId="0">
      <alignment wrapText="1"/>
    </xf>
    <xf applyFont="1" applyFill="1" applyAlignment="1" fontId="32" numFmtId="0" fillId="0" borderId="0" xfId="0">
      <alignment vertical="center" wrapText="1"/>
    </xf>
    <xf applyFont="1" applyFill="1" applyAlignment="1" fontId="33" numFmtId="0" fillId="0" borderId="0" xfId="0">
      <alignment horizontal="left" vertical="center" wrapText="1"/>
    </xf>
    <xf applyNumberFormat="1" applyFont="1" applyAlignment="1" fontId="1" numFmtId="164" fillId="0" borderId="0" xfId="1">
      <alignment horizontal="center" vertical="center" wrapText="1"/>
    </xf>
    <xf applyFont="1" applyAlignment="1" fontId="1" numFmtId="9" fillId="0" borderId="0" xfId="1">
      <alignment horizontal="center" vertical="center" wrapText="1"/>
    </xf>
    <xf applyFont="1" applyAlignment="1" fontId="2" numFmtId="0" fillId="0" borderId="0" xfId="0">
      <alignment horizontal="center" vertical="center" wrapText="1"/>
    </xf>
    <xf applyFont="1" applyAlignment="1" fontId="23" numFmtId="0" fillId="0" borderId="0" xfId="0">
      <alignment horizontal="right" vertical="center" wrapText="1"/>
    </xf>
    <xf applyNumberFormat="1" applyFont="1" applyAlignment="1" fontId="1" numFmtId="165" fillId="0" borderId="0" xfId="0">
      <alignment horizontal="center" vertical="center" wrapText="1"/>
    </xf>
    <xf applyNumberFormat="1" applyFont="1" applyAlignment="1" fontId="1" numFmtId="3" fillId="0" borderId="0" xfId="0">
      <alignment horizontal="center" vertical="center" wrapText="1"/>
    </xf>
    <xf applyNumberFormat="1" applyFont="1" applyAlignment="1" fontId="1" numFmtId="164" fillId="0" borderId="0" xfId="0" quotePrefix="1">
      <alignment horizontal="center" vertical="center" wrapText="1"/>
    </xf>
    <xf applyNumberFormat="1" applyFont="1" applyAlignment="1" fontId="1" numFmtId="165" fillId="0" borderId="0" xfId="0" quotePrefix="1">
      <alignment horizontal="center" vertical="center" wrapText="1"/>
    </xf>
    <xf applyNumberFormat="1" applyFont="1" applyAlignment="1" fontId="1" numFmtId="3" fillId="0" borderId="0" xfId="0" quotePrefix="1">
      <alignment horizontal="center" vertical="center" wrapText="1"/>
    </xf>
    <xf applyNumberFormat="1" applyFont="1" applyAlignment="1" fontId="1" numFmtId="164" fillId="0" borderId="0" xfId="1" quotePrefix="1">
      <alignment horizontal="center" vertical="center" wrapText="1"/>
    </xf>
    <xf applyFont="1" applyAlignment="1" fontId="1" numFmtId="0" fillId="0" borderId="0" xfId="0" quotePrefix="1">
      <alignment horizontal="right" vertical="center" wrapText="1"/>
    </xf>
    <xf applyNumberFormat="1" applyFont="1" applyAlignment="1" fontId="1" numFmtId="10" fillId="0" borderId="0" xfId="0" quotePrefix="1">
      <alignment horizontal="center" vertical="center" wrapText="1"/>
    </xf>
    <xf applyFont="1" applyFill="1" applyAlignment="1" fontId="1" numFmtId="0" fillId="0" borderId="0" xfId="0">
      <alignment horizontal="center" vertical="center" wrapText="1"/>
    </xf>
    <xf applyFont="1" applyFill="1" applyAlignment="1" fontId="1" numFmtId="0" fillId="0" borderId="0" xfId="0" quotePrefix="1">
      <alignment horizontal="center" vertical="center" wrapText="1"/>
    </xf>
    <xf applyFont="1" applyFill="1" applyAlignment="1" fontId="23" numFmtId="0" fillId="0" borderId="0" xfId="0">
      <alignment horizontal="right" vertical="center" wrapText="1"/>
    </xf>
    <xf applyFill="1" applyAlignment="1" fontId="0" numFmtId="0" fillId="0" borderId="0" xfId="0" quotePrefix="1">
      <alignment horizontal="center"/>
    </xf>
    <xf applyNumberFormat="1" applyFont="1" applyAlignment="1" fontId="1" numFmtId="3" fillId="0" borderId="0" xfId="1">
      <alignment horizontal="center" vertical="center" wrapText="1"/>
    </xf>
    <xf applyFont="1" applyFill="1" applyAlignment="1" fontId="22" numFmtId="0" fillId="6" borderId="0" xfId="0">
      <alignment horizontal="center" vertical="center" wrapText="1"/>
    </xf>
    <xf applyFont="1" applyAlignment="1" fontId="24" numFmtId="0"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Alignment="1" fontId="1" numFmtId="165" fillId="0" borderId="0" xfId="1">
      <alignment horizontal="center" vertical="center" wrapText="1"/>
    </xf>
    <xf applyNumberFormat="1" applyFont="1" applyAlignment="1" fontId="1" numFmtId="164" fillId="0" borderId="0" xfId="0">
      <alignment horizontal="center" vertical="center" wrapText="1"/>
    </xf>
    <xf applyFont="1" applyFill="1" applyAlignment="1" fontId="32" numFmtId="0" fillId="0" borderId="0" xfId="0">
      <alignment wrapText="1"/>
    </xf>
    <xf applyNumberFormat="1" applyFont="1" applyFill="1" applyBorder="1" applyAlignment="1" applyProtection="1" fontId="1" numFmtId="165" fillId="0" borderId="0" xfId="0">
      <alignment horizontal="center" vertical="center" wrapText="1"/>
      <protection locked="0"/>
    </xf>
    <xf applyNumberFormat="1" applyFont="1" applyFill="1" applyBorder="1" applyAlignment="1" applyProtection="1" fontId="24" numFmtId="165" fillId="0" borderId="0" xfId="0">
      <alignment horizontal="center" vertical="center" wrapText="1"/>
      <protection locked="0"/>
    </xf>
    <xf applyFont="1" applyFill="1" applyBorder="1" applyAlignment="1" applyProtection="1" fontId="23" numFmtId="0" fillId="0" borderId="0" xfId="0">
      <alignment horizontal="right" vertical="center" wrapText="1"/>
      <protection locked="0"/>
    </xf>
    <xf applyNumberFormat="1" applyFont="1" applyFill="1" applyBorder="1" applyAlignment="1" applyProtection="1" fontId="1" numFmtId="3" fillId="0" borderId="0" xfId="0">
      <alignment horizontal="center" vertical="center" wrapText="1"/>
      <protection locked="0"/>
    </xf>
    <xf applyFont="1" applyFill="1" applyBorder="1" applyAlignment="1" applyProtection="1" fontId="1" numFmtId="0" fillId="0" borderId="0" xfId="0">
      <alignment horizontal="center" vertical="center" wrapText="1"/>
      <protection locked="0"/>
    </xf>
    <xf applyFont="1" applyFill="1" applyBorder="1" applyAlignment="1" applyProtection="1" fontId="23" numFmtId="0" fillId="0" borderId="0" xfId="0">
      <alignment horizontal="center" vertical="center" wrapText="1"/>
      <protection locked="0"/>
    </xf>
    <xf applyNumberFormat="1" applyFont="1" applyFill="1" applyBorder="1" applyAlignment="1" applyProtection="1" fontId="1" numFmtId="164" fillId="0" borderId="0" xfId="1">
      <alignment horizontal="center" vertical="center" wrapText="1"/>
      <protection locked="0"/>
    </xf>
    <xf applyFont="1" applyFill="1" applyBorder="1" applyAlignment="1" applyProtection="1" fontId="1" numFmtId="0" fillId="0" borderId="0" xfId="0" quotePrefix="1">
      <alignment horizontal="center" vertical="center" wrapText="1"/>
      <protection locked="0"/>
    </xf>
    <xf applyNumberFormat="1" applyFont="1" applyFill="1" applyBorder="1" applyAlignment="1" applyProtection="1" fontId="1" numFmtId="165" fillId="0" borderId="0" xfId="1">
      <alignment horizontal="center" vertical="center" wrapText="1"/>
      <protection locked="0"/>
    </xf>
    <xf applyNumberFormat="1" applyFont="1" applyAlignment="1" applyProtection="1" fontId="1" numFmtId="165" fillId="0" borderId="0" xfId="0">
      <alignment horizontal="center" vertical="center" wrapText="1"/>
      <protection locked="0"/>
    </xf>
    <xf applyNumberFormat="1" applyFont="1" applyAlignment="1" applyProtection="1" fontId="1" numFmtId="3" fillId="0" borderId="0" xfId="0">
      <alignment horizontal="center" vertical="center" wrapText="1"/>
      <protection locked="0"/>
    </xf>
    <xf applyNumberFormat="1" applyFont="1" applyAlignment="1" applyProtection="1" fontId="1" numFmtId="164" fillId="0" borderId="0" xfId="1">
      <alignment horizontal="center" vertical="center" wrapText="1"/>
      <protection locked="0"/>
    </xf>
    <xf applyNumberFormat="1" applyFont="1" applyAlignment="1" applyProtection="1" fontId="24" numFmtId="164" fillId="0" borderId="0" xfId="1">
      <alignment horizontal="center" vertical="center" wrapText="1"/>
      <protection locked="0"/>
    </xf>
    <xf applyFont="1" applyAlignment="1" applyProtection="1" fontId="23" numFmtId="0" fillId="0" borderId="0" xfId="0">
      <alignment horizontal="right" vertical="center" wrapText="1"/>
      <protection locked="0"/>
    </xf>
    <xf applyFont="1" applyAlignment="1" applyProtection="1" fontId="1" numFmtId="0" fillId="0" borderId="0" xfId="0" quotePrefix="1">
      <alignment horizontal="center" vertical="center" wrapText="1"/>
      <protection locked="0"/>
    </xf>
    <xf applyFont="1" applyAlignment="1" applyProtection="1" fontId="1" numFmtId="0" fillId="0" borderId="0" xfId="0" quotePrefix="1">
      <alignment horizontal="center" vertical="center" wrapText="1"/>
    </xf>
    <xf applyNumberFormat="1" applyFont="1" applyAlignment="1" applyProtection="1" fontId="1" numFmtId="165" fillId="0" borderId="0" xfId="1">
      <alignment horizontal="center" vertical="center" wrapText="1"/>
      <protection locked="0"/>
    </xf>
    <xf applyNumberFormat="1" applyFont="1" applyAlignment="1" applyProtection="1" fontId="1" numFmtId="3" fillId="0" borderId="0" xfId="1">
      <alignment horizontal="center" vertical="center" wrapText="1"/>
      <protection locked="0"/>
    </xf>
    <xf applyNumberFormat="1" applyFont="1" applyFill="1" applyBorder="1" applyAlignment="1" applyProtection="1" fontId="1" numFmtId="165" fillId="0" borderId="0" xfId="0" quotePrefix="1">
      <alignment horizontal="center" vertical="center" wrapText="1"/>
      <protection locked="0"/>
    </xf>
    <xf applyNumberFormat="1" applyFont="1" applyFill="1" applyBorder="1" applyAlignment="1" applyProtection="1" fontId="1" numFmtId="3" fillId="0" borderId="0" xfId="0" quotePrefix="1">
      <alignment horizontal="center" vertical="center" wrapText="1"/>
      <protection locked="0"/>
    </xf>
    <xf applyFont="1" applyAlignment="1" applyProtection="1" fontId="1" numFmtId="0" fillId="0" borderId="0" xfId="0">
      <alignment horizontal="center" vertical="center" wrapText="1"/>
      <protection locked="0"/>
    </xf>
    <xf applyFont="1" applyAlignment="1" applyProtection="1" fontId="23" numFmtId="0" fillId="0" borderId="0" xfId="0">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applyProtection="1" fontId="22" numFmtId="0" fillId="0" borderId="0" xfId="0" quotePrefix="1">
      <alignment horizontal="center" vertical="center" wrapText="1"/>
      <protection locked="0"/>
    </xf>
    <xf applyProtection="1" fontId="0" numFmtId="0" fillId="0" borderId="0" xfId="0">
      <protection locked="0"/>
    </xf>
    <xf applyFont="1" applyFill="1" applyAlignment="1" fontId="22" numFmtId="0" fillId="6" borderId="0" xfId="0" quotePrefix="1">
      <alignment horizontal="center" vertical="center" wrapText="1"/>
    </xf>
    <xf applyFill="1" applyAlignment="1" fontId="0" numFmtId="0" fillId="0" borderId="0" xfId="0">
      <alignment horizontal="center" vertical="center" wrapText="1"/>
    </xf>
    <xf applyNumberFormat="1" applyFont="1" applyFill="1" applyAlignment="1" fontId="1" numFmtId="164" fillId="0" borderId="0" xfId="0" quotePrefix="1">
      <alignment horizontal="center" vertical="center" wrapText="1"/>
    </xf>
    <xf applyNumberFormat="1" applyFont="1" applyFill="1" applyAlignment="1" fontId="1" numFmtId="164" fillId="0" borderId="0" xfId="1">
      <alignment horizontal="center" vertical="center" wrapText="1"/>
    </xf>
    <xf applyFont="1" applyFill="1" applyAlignment="1" fontId="22" numFmtId="0" fillId="0" borderId="0" xfId="0">
      <alignment horizontal="center" vertical="center" wrapText="1"/>
    </xf>
    <xf applyNumberFormat="1" applyFill="1" applyAlignment="1" fontId="0" numFmtId="164" fillId="0" borderId="0" xfId="0">
      <alignment horizontal="center" vertical="center" wrapText="1"/>
    </xf>
    <xf applyNumberFormat="1" applyFont="1" applyFill="1" applyAlignment="1" applyProtection="1" fontId="1" numFmtId="164" fillId="0" borderId="0" xfId="1">
      <alignment horizontal="center" vertical="center" wrapText="1"/>
      <protection locked="0"/>
    </xf>
    <xf applyNumberFormat="1" applyFont="1" applyFill="1" applyAlignment="1" fontId="1" numFmtId="165" fillId="0" borderId="0" xfId="0">
      <alignment horizontal="center" vertical="center" wrapText="1"/>
    </xf>
    <xf applyFill="1" applyBorder="1" applyAlignment="1" applyProtection="1" fontId="13" numFmtId="0" fillId="0" borderId="26" xfId="2" quotePrefix="1">
      <alignment horizontal="center" vertical="center" wrapText="1"/>
    </xf>
    <xf applyFill="1" applyBorder="1" applyAlignment="1" applyProtection="1" fontId="13" numFmtId="0" fillId="0" borderId="27" xfId="2" quotePrefix="1">
      <alignment horizontal="center" vertical="center" wrapText="1"/>
    </xf>
    <xf fontId="0" numFmtId="0" fillId="0" borderId="0" xfId="0"/>
    <xf applyNumberFormat="1" applyFont="1" applyAlignment="1" fontId="1" numFmtId="164" fillId="0" borderId="0" xfId="0" quotePrefix="1">
      <alignment horizontal="center" vertical="center" wrapText="1"/>
    </xf>
    <xf applyNumberFormat="1" applyFont="1" applyAlignment="1" applyProtection="1" fontId="1" numFmtId="165" fillId="0" borderId="0" xfId="0" quotePrefix="1">
      <alignment horizontal="center" vertical="center" wrapText="1"/>
      <protection locked="0"/>
    </xf>
    <xf applyFont="1" applyBorder="1" applyAlignment="1" fontId="1" numFmtId="0" fillId="0" borderId="18" xfId="0">
      <alignment horizontal="center" vertical="center" wrapText="1"/>
    </xf>
    <xf fontId="0" numFmtId="0" fillId="0" borderId="0" xfId="0"/>
    <xf applyNumberFormat="1" applyFont="1" applyAlignment="1" fontId="1" numFmtId="164" fillId="0" borderId="0" xfId="1">
      <alignment horizontal="center" vertical="center" wrapText="1"/>
    </xf>
    <xf applyNumberFormat="1" applyFont="1" applyFill="1" applyAlignment="1" fontId="1" numFmtId="165" fillId="0" borderId="0" xfId="0">
      <alignment horizontal="center" vertical="center" wrapText="1"/>
    </xf>
    <xf applyNumberFormat="1" applyFont="1" applyFill="1" applyAlignment="1" fontId="1" numFmtId="3" fillId="0" borderId="0" xfId="0">
      <alignment horizontal="center" vertical="center" wrapText="1"/>
    </xf>
    <xf applyFont="1" applyAlignment="1" fontId="1" numFmtId="0" fillId="0" borderId="0" xfId="0">
      <alignment horizontal="center"/>
    </xf>
    <xf applyFont="1" applyFill="1" applyAlignment="1" fontId="21" numFmtId="0" fillId="5" borderId="0" xfId="0">
      <alignment horizontal="center"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fontId="1" numFmtId="165" fillId="0" borderId="0" xfId="0">
      <alignment horizontal="center" vertical="center" wrapText="1"/>
    </xf>
    <xf applyNumberFormat="1" applyFont="1" applyFill="1" applyBorder="1" applyAlignment="1" fontId="1" numFmtId="3" fillId="0" borderId="0" xfId="0">
      <alignment horizontal="center" vertical="center" wrapText="1"/>
    </xf>
    <xf fontId="0" numFmtId="0" fillId="0" borderId="0" xfId="0"/>
    <xf applyFont="1" applyFill="1" applyBorder="1" applyAlignment="1" fontId="1" numFmtId="0" fillId="0" borderId="0" xfId="0">
      <alignment horizontal="center" vertical="center" wrapText="1"/>
    </xf>
    <xf applyFont="1" applyFill="1" applyBorder="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Fill="1" applyBorder="1" applyAlignment="1" fontId="1" numFmtId="0" fillId="0" borderId="0" xfId="0" quotePrefix="1">
      <alignment horizontal="center" vertical="center" wrapText="1"/>
    </xf>
    <xf applyFont="1" applyAlignment="1" fontId="1" numFmtId="0" fillId="0" borderId="0" xfId="0">
      <alignment horizontal="center" vertical="center" wrapText="1"/>
    </xf>
    <xf applyFont="1" applyAlignment="1" fontId="1" numFmtId="0" fillId="0" borderId="0" xfId="0" quotePrefix="1">
      <alignment horizontal="center" vertical="center" wrapText="1"/>
    </xf>
    <xf applyFont="1" applyAlignment="1" fontId="21" numFmtId="0" fillId="0" borderId="0" xfId="0">
      <alignment horizontal="center" vertical="center" wrapText="1"/>
    </xf>
    <xf applyNumberFormat="1" applyFont="1" applyAlignment="1" fontId="1" numFmtId="164" fillId="0" borderId="0" xfId="0" quotePrefix="1">
      <alignment horizontal="center" vertical="center" wrapText="1"/>
    </xf>
    <xf applyAlignment="1" fontId="0" numFmtId="0" fillId="0" borderId="0" xfId="0">
      <alignment horizontal="center" vertical="center" wrapText="1"/>
    </xf>
    <xf applyFont="1" applyAlignment="1" fontId="8" numFmtId="0" fillId="0" borderId="0" xfId="0">
      <alignment horizontal="left" vertical="center"/>
    </xf>
    <xf applyFont="1" applyAlignment="1" fontId="2" numFmtId="0" fillId="0" borderId="0" xfId="0">
      <alignment horizontal="center" vertical="center" wrapText="1"/>
    </xf>
    <xf applyBorder="1" applyAlignment="1" fontId="0" numFmtId="0" fillId="0" borderId="14" xfId="0">
      <alignment horizontal="center" vertical="center" wrapText="1"/>
    </xf>
    <xf applyFont="1" applyAlignment="1" fontId="17" numFmtId="0" fillId="0" borderId="0" xfId="0">
      <alignment vertical="center" wrapText="1"/>
    </xf>
    <xf applyFont="1" applyFill="1" applyAlignment="1" fontId="17" numFmtId="0" fillId="2" borderId="0" xfId="0">
      <alignment horizontal="center" vertical="center" wrapText="1"/>
    </xf>
    <xf applyFont="1" applyBorder="1" applyAlignment="1" fontId="1" numFmtId="0" fillId="0" borderId="15" xfId="0">
      <alignment horizontal="center" vertical="center" wrapText="1"/>
    </xf>
    <xf applyFont="1" applyAlignment="1" fontId="17" numFmtId="0" fillId="0" borderId="0" xfId="0">
      <alignment horizontal="center" vertical="center" wrapText="1"/>
    </xf>
    <xf applyNumberFormat="1" applyFont="1" applyAlignment="1" fontId="1" numFmtId="164" fillId="0" borderId="0" xfId="0">
      <alignment horizontal="center" vertical="center" wrapText="1"/>
    </xf>
    <xf applyNumberFormat="1" applyFont="1" applyAlignment="1" applyProtection="1" fontId="1" numFmtId="165" fillId="0" borderId="0" xfId="0">
      <alignment horizontal="center" vertical="center" wrapText="1"/>
      <protection locked="0"/>
    </xf>
    <xf applyFont="1" applyFill="1" applyAlignment="1" fontId="1" numFmtId="0" fillId="0" borderId="0" xfId="0">
      <alignment horizontal="center" vertical="center" wrapText="1"/>
    </xf>
    <xf applyNumberFormat="1" applyFont="1" applyFill="1" applyBorder="1" applyAlignment="1" applyProtection="1" fontId="1" numFmtId="165" fillId="0" borderId="0" xfId="0">
      <alignment horizontal="center" vertical="center" wrapText="1"/>
      <protection locked="0"/>
    </xf>
    <xf applyFont="1" applyFill="1" applyBorder="1" applyAlignment="1" applyProtection="1" fontId="1" numFmtId="0" fillId="0" borderId="0" xfId="0">
      <alignment horizontal="center" vertical="center" wrapText="1"/>
      <protection locked="0"/>
    </xf>
    <xf applyFont="1" applyFill="1" applyAlignment="1" fontId="1" numFmtId="0" fillId="0" borderId="0" xfId="0" quotePrefix="1">
      <alignment horizontal="center" vertical="center" wrapText="1"/>
    </xf>
    <xf applyNumberFormat="1" applyFont="1" applyFill="1" applyAlignment="1" fontId="1" numFmtId="164" fillId="0" borderId="0" xfId="0" quotePrefix="1">
      <alignment horizontal="center" vertical="center" wrapText="1"/>
    </xf>
    <xf applyNumberFormat="1" applyFont="1" applyFill="1" applyAlignment="1" applyProtection="1" fontId="1" numFmtId="165" fillId="0" borderId="0" xfId="0">
      <alignment horizontal="center" vertical="center" wrapText="1"/>
      <protection locked="0"/>
    </xf>
    <xf applyNumberFormat="1" applyFont="1" applyAlignment="1" applyProtection="1" fontId="1" numFmtId="3" fillId="0" borderId="0" xfId="0" quotePrefix="1">
      <alignment horizontal="center" vertical="center" wrapText="1"/>
      <protection locked="0"/>
    </xf>
    <xf applyFont="1" fontId="1" numFmtId="0" fillId="0" borderId="0" xfId="0"/>
    <xf applyFont="1" applyFill="1" applyAlignment="1" fontId="45" numFmtId="0" fillId="0" borderId="0" xfId="0">
      <alignment horizontal="right" vertical="center" wrapText="1"/>
    </xf>
    <xf applyFont="1" applyFill="1" applyAlignment="1" fontId="46" numFmtId="0" fillId="0" borderId="0" xfId="0">
      <alignment horizontal="center" vertical="center" wrapText="1"/>
    </xf>
    <xf applyFont="1" applyFill="1" applyAlignment="1" fontId="29" numFmtId="0" fillId="5" borderId="0" xfId="0">
      <alignment vertical="center" wrapText="1"/>
    </xf>
    <xf applyNumberFormat="1" applyFont="1" applyAlignment="1" fontId="1" numFmtId="9" fillId="0" borderId="0" xfId="0">
      <alignment horizontal="center" vertical="center" wrapText="1"/>
    </xf>
    <xf applyFont="1" applyFill="1" applyBorder="1" applyAlignment="1" fontId="39" numFmtId="0" fillId="0" borderId="0" xfId="0">
      <alignment horizontal="center" vertical="center"/>
    </xf>
    <xf applyFont="1" applyFill="1" applyAlignment="1" fontId="39" numFmtId="0" fillId="0" borderId="0" xfId="0">
      <alignment horizontal="center" vertical="center"/>
    </xf>
    <xf applyFont="1" applyFill="1" applyAlignment="1" applyProtection="1" fontId="23" numFmtId="0" fillId="0" borderId="0" xfId="0">
      <alignment horizontal="center" vertical="center" wrapText="1"/>
      <protection locked="0"/>
    </xf>
    <xf applyFont="1" applyFill="1" applyBorder="1" applyAlignment="1" applyProtection="1" fontId="18" numFmtId="0" fillId="7" borderId="0" xfId="0">
      <alignment horizontal="center" vertical="center" wrapText="1"/>
    </xf>
    <xf applyFont="1" applyFill="1" applyAlignment="1" fontId="21" numFmtId="0" fillId="0" borderId="0" xfId="0">
      <alignment horizontal="center" vertical="center" wrapText="1"/>
    </xf>
    <xf applyFill="1" fontId="0" numFmtId="0" fillId="0" borderId="0" xfId="0"/>
    <xf applyFont="1" applyFill="1" applyAlignment="1" applyProtection="1" fontId="1" numFmtId="0" fillId="0" borderId="0" xfId="0">
      <alignment horizontal="center" vertical="center" wrapText="1"/>
      <protection locked="0"/>
    </xf>
    <xf applyNumberFormat="1" applyFont="1" applyFill="1" applyAlignment="1" applyProtection="1" fontId="1" numFmtId="3" fillId="0" borderId="0" xfId="0">
      <alignment horizontal="center" vertical="center" wrapText="1"/>
      <protection locked="0"/>
    </xf>
    <xf applyNumberFormat="1" applyFont="1" applyFill="1" applyAlignment="1" fontId="1" numFmtId="164" fillId="0" borderId="0" xfId="0">
      <alignment horizontal="center" vertical="center" wrapText="1"/>
    </xf>
    <xf applyFont="1" applyBorder="1" fontId="0" numFmtId="0" fillId="0" borderId="1" xfId="0"/>
    <xf applyFont="1" applyBorder="1" fontId="0" numFmtId="0" fillId="0" borderId="2" xfId="0"/>
    <xf applyBorder="1" fontId="0" numFmtId="0" fillId="0" borderId="3" xfId="0"/>
    <xf applyFont="1" applyBorder="1" fontId="0" numFmtId="0" fillId="0" borderId="4" xfId="0"/>
    <xf applyFont="1" applyBorder="1" fontId="2" numFmtId="0" fillId="0" borderId="0" xfId="0"/>
    <xf applyBorder="1" fontId="0" numFmtId="0" fillId="0" borderId="5" xfId="0"/>
    <xf applyBorder="1" fontId="0" numFmtId="0" fillId="0" borderId="0" xfId="0"/>
    <xf applyFont="1" applyBorder="1" fontId="0" numFmtId="0" fillId="0" borderId="6" xfId="0"/>
    <xf applyBorder="1" fontId="0" numFmtId="0" fillId="0" borderId="8" xfId="0"/>
    <xf applyFont="1" applyFill="1" applyBorder="1" applyAlignment="1" fontId="39" numFmtId="0" fillId="0" borderId="0" xfId="0">
      <alignment horizontal="center" vertical="center"/>
    </xf>
    <xf applyFill="1" applyBorder="1" applyAlignment="1" fontId="13" numFmtId="0" fillId="5" borderId="0" xfId="2">
      <alignment horizontal="center"/>
    </xf>
    <xf applyFill="1" applyBorder="1" applyAlignment="1" fontId="13" numFmtId="0" fillId="5" borderId="0" xfId="2"/>
    <xf applyFont="1" applyBorder="1" applyAlignment="1" fontId="0" numFmtId="0" fillId="0" borderId="0" xfId="0">
      <alignment horizontal="left" wrapText="1"/>
    </xf>
    <xf applyFont="1" applyBorder="1" applyAlignment="1" fontId="0" numFmtId="0" fillId="0" borderId="5" xfId="0">
      <alignment horizontal="left" wrapText="1"/>
    </xf>
    <xf applyFont="1" applyFill="1" applyBorder="1" applyAlignment="1" fontId="0" numFmtId="0" fillId="0" borderId="0" xfId="0">
      <alignment horizontal="left" wrapText="1"/>
    </xf>
    <xf applyFont="1" applyBorder="1" applyAlignment="1" fontId="0" numFmtId="0" fillId="0" borderId="0" xfId="0">
      <alignment horizontal="left" vertical="top" wrapText="1"/>
    </xf>
    <xf applyFont="1" applyBorder="1" applyAlignment="1" fontId="0" numFmtId="0" fillId="0" borderId="5" xfId="0">
      <alignment horizontal="left" vertical="top" wrapText="1"/>
    </xf>
    <xf applyFont="1" applyFill="1" applyAlignment="1" fontId="8" numFmtId="0" fillId="0" borderId="0" xfId="0">
      <alignment horizontal="left"/>
    </xf>
    <xf applyFont="1" applyFill="1" applyAlignment="1" fontId="14" numFmtId="0" fillId="0" borderId="0" xfId="0">
      <alignment horizontal="left"/>
    </xf>
    <xf applyFont="1" applyFill="1" applyBorder="1" applyAlignment="1" fontId="17" numFmtId="0" fillId="5" borderId="0" xfId="0">
      <alignment horizontal="left" vertical="center" wrapText="1"/>
    </xf>
    <xf applyFont="1" applyFill="1" applyBorder="1" applyAlignment="1" fontId="17" numFmtId="0" fillId="5" borderId="19" xfId="0">
      <alignment horizontal="center" vertical="center" wrapText="1"/>
    </xf>
    <xf applyFont="1" applyFill="1" applyBorder="1" applyAlignment="1" fontId="17" numFmtId="0" fillId="5" borderId="17" xfId="0">
      <alignment horizontal="center" vertical="center" wrapText="1"/>
    </xf>
    <xf applyFill="1" applyBorder="1" applyAlignment="1" fontId="13" numFmtId="0" fillId="0" borderId="18" xfId="2" quotePrefix="1">
      <alignment horizontal="center" vertical="center" wrapText="1"/>
    </xf>
    <xf applyFill="1" applyBorder="1" applyAlignment="1" fontId="13" numFmtId="0" fillId="0" borderId="20" xfId="2" quotePrefix="1">
      <alignment horizontal="center" vertical="center" wrapText="1"/>
    </xf>
    <xf applyFill="1" applyBorder="1" applyAlignment="1" fontId="13" numFmtId="0" fillId="0" borderId="0" xfId="2" quotePrefix="1">
      <alignment horizontal="center" vertical="center" wrapText="1"/>
    </xf>
    <xf applyBorder="1" applyAlignment="1" fontId="13" numFmtId="0" fillId="0" borderId="18" xfId="2" quotePrefix="1">
      <alignment horizontal="center"/>
    </xf>
    <xf applyBorder="1" applyAlignment="1" fontId="13" numFmtId="0" fillId="0" borderId="0" xfId="2" quotePrefix="1">
      <alignment horizontal="center"/>
    </xf>
    <xf applyFill="1" applyBorder="1" applyAlignment="1" fontId="13" numFmtId="0" fillId="0" borderId="16" xfId="2" quotePrefix="1">
      <alignment horizontal="center" vertical="center" wrapText="1"/>
    </xf>
    <xf applyFont="1" applyFill="1" applyAlignment="1" fontId="29" numFmtId="0" fillId="5" borderId="0" xfId="0">
      <alignment horizontal="left" vertical="center" wrapText="1"/>
    </xf>
    <xf applyNumberFormat="1" applyFont="1" applyAlignment="1" applyProtection="1" fontId="1" numFmtId="164" fillId="0" borderId="0" xfId="0">
      <alignment horizontal="center" vertical="center" wrapText="1"/>
      <protection locked="0"/>
    </xf>
    <xf applyNumberFormat="1" applyFont="1" applyAlignment="1" fontId="23" numFmtId="49" fillId="0" borderId="0" xfId="1">
      <alignment horizontal="center" vertical="center" wrapText="1"/>
    </xf>
    <xf applyNumberFormat="1" applyFont="1" applyFill="1" applyAlignment="1" fontId="22" numFmtId="165" fillId="6"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7"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8" Type="http://schemas.openxmlformats.org/officeDocument/2006/relationships/styles" Target="styles.xml" /><Relationship Id="flId9"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123825</xdr:colOff>
      <xdr:row>10</xdr:row>
      <xdr:rowOff>47625</xdr:rowOff>
    </xdr:from>
    <xdr:to>
      <xdr:col>7</xdr:col>
      <xdr:colOff>781050</xdr:colOff>
      <xdr:row>20</xdr:row>
      <xdr:rowOff>180975</xdr:rowOff>
    </xdr:to>
    <xdr:pic>
      <xdr:nvPicPr>
        <xdr:cNvPr id="1025" name="Picture 2">
          <a:extLst>
            <a:ext xmlns:a="http://schemas.openxmlformats.org/drawingml/2006/main" uri="{FF2B5EF4-FFF2-40B4-BE49-F238E27FC236}">
              <a16:creationId xmlns:a16="http://schemas.microsoft.com/office/drawing/2014/main" id="{0381B8CD-89DA-4121-8957-8832F74BB52A}"/>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3.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s>
</file>

<file path=xl/worksheets/sheet1.xml><?xml version="1.0" encoding="utf-8"?>
<worksheet xmlns:r="http://schemas.openxmlformats.org/officeDocument/2006/relationships" xmlns="http://schemas.openxmlformats.org/spreadsheetml/2006/main">
  <sheetPr>
    <tabColor rgb="FF92D050"/>
  </sheetPr>
  <dimension ref="A1:A174"/>
  <sheetViews>
    <sheetView topLeftCell="A1" zoomScale="60" zoomScaleNormal="60" workbookViewId="0">
      <selection activeCell="A2" sqref="A2"/>
    </sheetView>
  </sheetViews>
  <sheetFormatPr defaultColWidth="9.140625" defaultRowHeight="15"/>
  <cols>
    <col min="1" max="1" width="242" style="2" customWidth="1"/>
    <col min="2" max="16384" width="9.140625" style="2"/>
  </cols>
  <sheetData>
    <row r="1" ht="31.5">
      <c r="A1" s="44" t="s">
        <v>154</v>
      </c>
    </row>
    <row r="3">
      <c r="A3" s="55"/>
    </row>
    <row r="4" ht="34.5">
      <c r="A4" s="56" t="s">
        <v>722</v>
      </c>
    </row>
    <row r="5" ht="34.5">
      <c r="A5" s="56" t="s">
        <v>698</v>
      </c>
    </row>
    <row r="6" ht="51.75">
      <c r="A6" s="165" t="s">
        <v>723</v>
      </c>
    </row>
    <row r="7" ht="17.25">
      <c r="A7" s="165"/>
    </row>
    <row r="8" ht="18.75">
      <c r="A8" s="166" t="s">
        <v>155</v>
      </c>
    </row>
    <row r="9" ht="54.75" customHeight="1">
      <c r="A9" s="167" t="s">
        <v>1246</v>
      </c>
    </row>
    <row r="10" ht="86.25">
      <c r="A10" s="164" t="s">
        <v>1247</v>
      </c>
    </row>
    <row r="11" ht="34.5">
      <c r="A11" s="164" t="s">
        <v>1248</v>
      </c>
    </row>
    <row r="12" ht="17.25">
      <c r="A12" s="164" t="s">
        <v>156</v>
      </c>
    </row>
    <row r="13" ht="17.25">
      <c r="A13" s="164" t="s">
        <v>157</v>
      </c>
    </row>
    <row r="14" ht="34.5">
      <c r="A14" s="164" t="s">
        <v>158</v>
      </c>
    </row>
    <row r="15" ht="17.25">
      <c r="A15" s="164"/>
    </row>
    <row r="16" ht="18.75">
      <c r="A16" s="166" t="s">
        <v>721</v>
      </c>
    </row>
    <row r="17" ht="17.25">
      <c r="A17" s="168" t="s">
        <v>159</v>
      </c>
    </row>
    <row r="18" ht="34.5">
      <c r="A18" s="169" t="s">
        <v>1249</v>
      </c>
    </row>
    <row r="19" ht="34.5">
      <c r="A19" s="169" t="s">
        <v>707</v>
      </c>
    </row>
    <row r="20" ht="51.75">
      <c r="A20" s="169" t="s">
        <v>160</v>
      </c>
    </row>
    <row r="21" ht="106.5" customHeight="1">
      <c r="A21" s="169" t="s">
        <v>708</v>
      </c>
    </row>
    <row r="22" ht="69" customHeight="1">
      <c r="A22" s="169" t="s">
        <v>1250</v>
      </c>
    </row>
    <row r="23" ht="34.5">
      <c r="A23" s="169" t="s">
        <v>699</v>
      </c>
    </row>
    <row r="24" ht="17.25">
      <c r="A24" s="169" t="s">
        <v>161</v>
      </c>
    </row>
    <row r="25" ht="17.25">
      <c r="A25" s="168" t="s">
        <v>162</v>
      </c>
    </row>
    <row r="26" ht="51.75">
      <c r="A26" s="66" t="s">
        <v>163</v>
      </c>
    </row>
    <row r="27" ht="17.25">
      <c r="A27" s="62" t="s">
        <v>164</v>
      </c>
    </row>
    <row r="28" ht="17.25">
      <c r="A28" s="60" t="s">
        <v>165</v>
      </c>
    </row>
    <row r="29" ht="34.5">
      <c r="A29" s="61" t="s">
        <v>166</v>
      </c>
    </row>
    <row r="30" ht="34.5">
      <c r="A30" s="61" t="s">
        <v>167</v>
      </c>
    </row>
    <row r="31" ht="34.5">
      <c r="A31" s="61" t="s">
        <v>709</v>
      </c>
    </row>
    <row r="32" ht="34.5">
      <c r="A32" s="61" t="s">
        <v>168</v>
      </c>
    </row>
    <row r="33" ht="17.25">
      <c r="A33" s="61"/>
    </row>
    <row r="34" ht="18.75">
      <c r="A34" s="57" t="s">
        <v>710</v>
      </c>
    </row>
    <row r="35" ht="17.25">
      <c r="A35" s="60" t="s">
        <v>169</v>
      </c>
    </row>
    <row r="36" ht="34.5">
      <c r="A36" s="61" t="s">
        <v>711</v>
      </c>
    </row>
    <row r="37" ht="34.5">
      <c r="A37" s="61" t="s">
        <v>712</v>
      </c>
    </row>
    <row r="38" ht="34.5">
      <c r="A38" s="61" t="s">
        <v>713</v>
      </c>
    </row>
    <row r="39" ht="17.25">
      <c r="A39" s="61" t="s">
        <v>170</v>
      </c>
    </row>
    <row r="40" ht="34.5">
      <c r="A40" s="61" t="s">
        <v>1254</v>
      </c>
    </row>
    <row r="41" ht="17.25">
      <c r="A41" s="60" t="s">
        <v>171</v>
      </c>
    </row>
    <row r="42" ht="17.25">
      <c r="A42" s="61" t="s">
        <v>714</v>
      </c>
    </row>
    <row r="43" ht="17.25">
      <c r="A43" s="193" t="s">
        <v>1255</v>
      </c>
    </row>
    <row r="44" ht="17.25">
      <c r="A44" s="60" t="s">
        <v>172</v>
      </c>
    </row>
    <row r="45" ht="34.5">
      <c r="A45" s="62" t="s">
        <v>173</v>
      </c>
    </row>
    <row r="46" ht="34.5">
      <c r="A46" s="61" t="s">
        <v>715</v>
      </c>
    </row>
    <row r="47" ht="34.5">
      <c r="A47" s="61" t="s">
        <v>174</v>
      </c>
    </row>
    <row r="48" ht="17.25">
      <c r="A48" s="61" t="s">
        <v>175</v>
      </c>
    </row>
    <row r="49" ht="17.25">
      <c r="A49" s="62" t="s">
        <v>176</v>
      </c>
    </row>
    <row r="50" ht="17.25">
      <c r="A50" s="60" t="s">
        <v>177</v>
      </c>
    </row>
    <row r="51" ht="34.5">
      <c r="A51" s="66" t="s">
        <v>1251</v>
      </c>
    </row>
    <row r="52" ht="17.25">
      <c r="A52" s="61" t="s">
        <v>178</v>
      </c>
    </row>
    <row r="53" ht="34.5">
      <c r="A53" s="62" t="s">
        <v>179</v>
      </c>
    </row>
    <row r="54" ht="17.25">
      <c r="A54" s="60" t="s">
        <v>180</v>
      </c>
    </row>
    <row r="55" ht="17.25">
      <c r="A55" s="62" t="s">
        <v>716</v>
      </c>
    </row>
    <row r="56" ht="34.5">
      <c r="A56" s="61" t="s">
        <v>717</v>
      </c>
    </row>
    <row r="57" ht="17.25">
      <c r="A57" s="61" t="s">
        <v>181</v>
      </c>
    </row>
    <row r="58" ht="17.25">
      <c r="A58" s="61" t="s">
        <v>182</v>
      </c>
    </row>
    <row r="59" ht="17.25">
      <c r="A59" s="60" t="s">
        <v>718</v>
      </c>
    </row>
    <row r="60" ht="34.5">
      <c r="A60" s="61" t="s">
        <v>719</v>
      </c>
    </row>
    <row r="61" ht="17.25">
      <c r="A61" s="63"/>
    </row>
    <row r="62" ht="18.75">
      <c r="A62" s="57" t="s">
        <v>183</v>
      </c>
    </row>
    <row r="63" ht="17.25">
      <c r="A63" s="60" t="s">
        <v>184</v>
      </c>
    </row>
    <row r="64" ht="34.5">
      <c r="A64" s="61" t="s">
        <v>185</v>
      </c>
    </row>
    <row r="65" ht="17.25">
      <c r="A65" s="61" t="s">
        <v>186</v>
      </c>
    </row>
    <row r="66" ht="34.5">
      <c r="A66" s="59" t="s">
        <v>187</v>
      </c>
    </row>
    <row r="67" ht="34.5">
      <c r="A67" s="59" t="s">
        <v>188</v>
      </c>
    </row>
    <row r="68" ht="34.5">
      <c r="A68" s="59" t="s">
        <v>189</v>
      </c>
    </row>
    <row r="69" ht="17.25">
      <c r="A69" s="64" t="s">
        <v>190</v>
      </c>
    </row>
    <row r="70" ht="51.75">
      <c r="A70" s="59" t="s">
        <v>191</v>
      </c>
    </row>
    <row r="71" ht="17.25">
      <c r="A71" s="59" t="s">
        <v>192</v>
      </c>
    </row>
    <row r="72" ht="17.25">
      <c r="A72" s="64" t="s">
        <v>193</v>
      </c>
    </row>
    <row r="73" ht="17.25">
      <c r="A73" s="59" t="s">
        <v>194</v>
      </c>
    </row>
    <row r="74" ht="17.25">
      <c r="A74" s="64" t="s">
        <v>195</v>
      </c>
    </row>
    <row r="75" ht="34.5">
      <c r="A75" s="59" t="s">
        <v>720</v>
      </c>
    </row>
    <row r="76" ht="17.25">
      <c r="A76" s="59" t="s">
        <v>196</v>
      </c>
    </row>
    <row r="77" ht="51.75">
      <c r="A77" s="59" t="s">
        <v>197</v>
      </c>
    </row>
    <row r="78" ht="17.25">
      <c r="A78" s="64" t="s">
        <v>198</v>
      </c>
    </row>
    <row r="79" ht="17.25">
      <c r="A79" s="58" t="s">
        <v>199</v>
      </c>
    </row>
    <row r="80" ht="17.25">
      <c r="A80" s="64" t="s">
        <v>200</v>
      </c>
    </row>
    <row r="81" ht="34.5">
      <c r="A81" s="59" t="s">
        <v>201</v>
      </c>
    </row>
    <row r="82" ht="34.5">
      <c r="A82" s="59" t="s">
        <v>202</v>
      </c>
    </row>
    <row r="83" ht="34.5">
      <c r="A83" s="59" t="s">
        <v>203</v>
      </c>
    </row>
    <row r="84" ht="34.5">
      <c r="A84" s="59" t="s">
        <v>204</v>
      </c>
    </row>
    <row r="85" ht="34.5">
      <c r="A85" s="59" t="s">
        <v>205</v>
      </c>
    </row>
    <row r="86" ht="17.25">
      <c r="A86" s="64" t="s">
        <v>206</v>
      </c>
    </row>
    <row r="87" ht="17.25">
      <c r="A87" s="59" t="s">
        <v>207</v>
      </c>
    </row>
    <row r="88" ht="34.5">
      <c r="A88" s="59" t="s">
        <v>208</v>
      </c>
    </row>
    <row r="89" ht="17.25">
      <c r="A89" s="64" t="s">
        <v>209</v>
      </c>
    </row>
    <row r="90" ht="34.5">
      <c r="A90" s="59" t="s">
        <v>210</v>
      </c>
    </row>
    <row r="91" ht="17.25">
      <c r="A91" s="64" t="s">
        <v>211</v>
      </c>
    </row>
    <row r="92" ht="17.25">
      <c r="A92" s="58" t="s">
        <v>212</v>
      </c>
    </row>
    <row r="93" ht="17.25">
      <c r="A93" s="59" t="s">
        <v>213</v>
      </c>
    </row>
    <row r="94" ht="17.25">
      <c r="A94" s="59"/>
    </row>
    <row r="95" ht="18.75">
      <c r="A95" s="57" t="s">
        <v>700</v>
      </c>
    </row>
    <row r="96" ht="34.5">
      <c r="A96" s="167" t="s">
        <v>1252</v>
      </c>
    </row>
    <row r="97" ht="17.25">
      <c r="A97" s="58" t="s">
        <v>214</v>
      </c>
    </row>
    <row r="98" ht="17.25">
      <c r="A98" s="64" t="s">
        <v>215</v>
      </c>
    </row>
    <row r="99" ht="17.25">
      <c r="A99" s="56" t="s">
        <v>216</v>
      </c>
    </row>
    <row r="100" ht="17.25">
      <c r="A100" s="59" t="s">
        <v>217</v>
      </c>
    </row>
    <row r="101" ht="17.25">
      <c r="A101" s="59" t="s">
        <v>218</v>
      </c>
    </row>
    <row r="102" ht="17.25">
      <c r="A102" s="59" t="s">
        <v>219</v>
      </c>
    </row>
    <row r="103" ht="17.25">
      <c r="A103" s="59" t="s">
        <v>220</v>
      </c>
    </row>
    <row r="104" ht="34.5">
      <c r="A104" s="59" t="s">
        <v>221</v>
      </c>
    </row>
    <row r="105" ht="17.25">
      <c r="A105" s="56" t="s">
        <v>222</v>
      </c>
    </row>
    <row r="106" ht="17.25">
      <c r="A106" s="59" t="s">
        <v>223</v>
      </c>
    </row>
    <row r="107" ht="17.25">
      <c r="A107" s="59" t="s">
        <v>224</v>
      </c>
    </row>
    <row r="108" ht="17.25">
      <c r="A108" s="59" t="s">
        <v>225</v>
      </c>
    </row>
    <row r="109" ht="17.25">
      <c r="A109" s="59" t="s">
        <v>226</v>
      </c>
    </row>
    <row r="110" ht="17.25">
      <c r="A110" s="59" t="s">
        <v>227</v>
      </c>
    </row>
    <row r="111" ht="17.25">
      <c r="A111" s="59" t="s">
        <v>228</v>
      </c>
    </row>
    <row r="112" ht="17.25">
      <c r="A112" s="64" t="s">
        <v>229</v>
      </c>
    </row>
    <row r="113" ht="17.25">
      <c r="A113" s="59" t="s">
        <v>230</v>
      </c>
    </row>
    <row r="114" ht="17.25">
      <c r="A114" s="56" t="s">
        <v>231</v>
      </c>
    </row>
    <row r="115" ht="17.25">
      <c r="A115" s="59" t="s">
        <v>232</v>
      </c>
    </row>
    <row r="116" ht="17.25">
      <c r="A116" s="59" t="s">
        <v>233</v>
      </c>
    </row>
    <row r="117" ht="17.25">
      <c r="A117" s="56" t="s">
        <v>234</v>
      </c>
    </row>
    <row r="118" ht="17.25">
      <c r="A118" s="59" t="s">
        <v>235</v>
      </c>
    </row>
    <row r="119" ht="17.25">
      <c r="A119" s="59" t="s">
        <v>236</v>
      </c>
    </row>
    <row r="120" ht="17.25">
      <c r="A120" s="59" t="s">
        <v>237</v>
      </c>
    </row>
    <row r="121" ht="17.25">
      <c r="A121" s="64" t="s">
        <v>238</v>
      </c>
    </row>
    <row r="122" ht="17.25">
      <c r="A122" s="56" t="s">
        <v>239</v>
      </c>
    </row>
    <row r="123" ht="17.25">
      <c r="A123" s="56" t="s">
        <v>240</v>
      </c>
    </row>
    <row r="124" ht="17.25">
      <c r="A124" s="59" t="s">
        <v>241</v>
      </c>
    </row>
    <row r="125" ht="17.25">
      <c r="A125" s="59" t="s">
        <v>242</v>
      </c>
    </row>
    <row r="126" ht="17.25">
      <c r="A126" s="59" t="s">
        <v>243</v>
      </c>
    </row>
    <row r="127" ht="17.25">
      <c r="A127" s="59" t="s">
        <v>244</v>
      </c>
    </row>
    <row r="128" ht="17.25">
      <c r="A128" s="59" t="s">
        <v>245</v>
      </c>
    </row>
    <row r="129" ht="17.25">
      <c r="A129" s="64" t="s">
        <v>246</v>
      </c>
    </row>
    <row r="130" ht="34.5">
      <c r="A130" s="59" t="s">
        <v>247</v>
      </c>
    </row>
    <row r="131" ht="69">
      <c r="A131" s="59" t="s">
        <v>248</v>
      </c>
    </row>
    <row r="132" ht="34.5">
      <c r="A132" s="59" t="s">
        <v>249</v>
      </c>
    </row>
    <row r="133" ht="17.25">
      <c r="A133" s="64" t="s">
        <v>250</v>
      </c>
    </row>
    <row r="134" ht="34.5">
      <c r="A134" s="56" t="s">
        <v>251</v>
      </c>
    </row>
    <row r="135" ht="17.25">
      <c r="A135" s="56"/>
    </row>
    <row r="136" ht="18.75">
      <c r="A136" s="57" t="s">
        <v>701</v>
      </c>
    </row>
    <row r="137" ht="17.25">
      <c r="A137" s="59" t="s">
        <v>702</v>
      </c>
    </row>
    <row r="138" ht="34.5">
      <c r="A138" s="61" t="s">
        <v>252</v>
      </c>
    </row>
    <row r="139" ht="34.5">
      <c r="A139" s="61" t="s">
        <v>703</v>
      </c>
    </row>
    <row r="140" ht="17.25">
      <c r="A140" s="60" t="s">
        <v>253</v>
      </c>
    </row>
    <row r="141" ht="17.25">
      <c r="A141" s="65" t="s">
        <v>254</v>
      </c>
    </row>
    <row r="142" ht="34.5">
      <c r="A142" s="66" t="s">
        <v>1253</v>
      </c>
    </row>
    <row r="143" ht="17.25">
      <c r="A143" s="61" t="s">
        <v>255</v>
      </c>
    </row>
    <row r="144" ht="17.25">
      <c r="A144" s="61" t="s">
        <v>256</v>
      </c>
    </row>
    <row r="145" ht="17.25">
      <c r="A145" s="65" t="s">
        <v>257</v>
      </c>
    </row>
    <row r="146" ht="17.25">
      <c r="A146" s="60" t="s">
        <v>258</v>
      </c>
    </row>
    <row r="147" ht="17.25">
      <c r="A147" s="65" t="s">
        <v>259</v>
      </c>
    </row>
    <row r="148" ht="17.25">
      <c r="A148" s="61" t="s">
        <v>260</v>
      </c>
    </row>
    <row r="149" ht="17.25">
      <c r="A149" s="61" t="s">
        <v>261</v>
      </c>
    </row>
    <row r="150" ht="17.25">
      <c r="A150" s="61" t="s">
        <v>262</v>
      </c>
    </row>
    <row r="151" ht="34.5">
      <c r="A151" s="65" t="s">
        <v>263</v>
      </c>
    </row>
    <row r="152" ht="17.25">
      <c r="A152" s="60" t="s">
        <v>264</v>
      </c>
    </row>
    <row r="153" ht="17.25">
      <c r="A153" s="61" t="s">
        <v>265</v>
      </c>
    </row>
    <row r="154" ht="17.25">
      <c r="A154" s="61" t="s">
        <v>266</v>
      </c>
    </row>
    <row r="155" ht="17.25">
      <c r="A155" s="61" t="s">
        <v>267</v>
      </c>
    </row>
    <row r="156" ht="17.25">
      <c r="A156" s="61" t="s">
        <v>268</v>
      </c>
    </row>
    <row r="157" ht="34.5">
      <c r="A157" s="61" t="s">
        <v>269</v>
      </c>
    </row>
    <row r="158" ht="34.5">
      <c r="A158" s="61" t="s">
        <v>270</v>
      </c>
    </row>
    <row r="159" ht="17.25">
      <c r="A159" s="60" t="s">
        <v>271</v>
      </c>
    </row>
    <row r="160" ht="34.5">
      <c r="A160" s="61" t="s">
        <v>272</v>
      </c>
    </row>
    <row r="161" ht="34.5">
      <c r="A161" s="61" t="s">
        <v>273</v>
      </c>
    </row>
    <row r="162" ht="17.25">
      <c r="A162" s="61" t="s">
        <v>274</v>
      </c>
    </row>
    <row r="163" ht="17.25">
      <c r="A163" s="60" t="s">
        <v>275</v>
      </c>
    </row>
    <row r="164" ht="34.5">
      <c r="A164" s="66" t="s">
        <v>704</v>
      </c>
    </row>
    <row r="165" ht="34.5">
      <c r="A165" s="61" t="s">
        <v>276</v>
      </c>
    </row>
    <row r="166" ht="17.25">
      <c r="A166" s="60" t="s">
        <v>277</v>
      </c>
    </row>
    <row r="167" ht="17.25">
      <c r="A167" s="61" t="s">
        <v>278</v>
      </c>
    </row>
    <row r="168" ht="17.25">
      <c r="A168" s="60" t="s">
        <v>279</v>
      </c>
    </row>
    <row r="169" ht="17.25">
      <c r="A169" s="62" t="s">
        <v>280</v>
      </c>
    </row>
    <row r="170" ht="17.25">
      <c r="A170" s="62"/>
    </row>
    <row r="171" ht="17.25">
      <c r="A171" s="62"/>
    </row>
    <row r="172" ht="17.25">
      <c r="A172" s="62"/>
    </row>
    <row r="173" ht="17.25">
      <c r="A173" s="62"/>
    </row>
    <row r="174" ht="17.25">
      <c r="A174" s="6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29"/>
  <sheetViews>
    <sheetView tabSelected="1" topLeftCell="A1" zoomScaleNormal="10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128"/>
      <c r="C2" s="129"/>
      <c r="D2" s="129"/>
      <c r="E2" s="129"/>
      <c r="F2" s="129"/>
      <c r="G2" s="129"/>
      <c r="H2" s="129"/>
      <c r="I2" s="129"/>
      <c r="J2" s="130"/>
    </row>
    <row r="3">
      <c r="B3" s="131"/>
      <c r="C3" s="7"/>
      <c r="D3" s="7"/>
      <c r="E3" s="7"/>
      <c r="F3" s="7"/>
      <c r="G3" s="7"/>
      <c r="H3" s="7"/>
      <c r="I3" s="7"/>
      <c r="J3" s="132"/>
    </row>
    <row r="4">
      <c r="B4" s="131"/>
      <c r="C4" s="7"/>
      <c r="D4" s="7"/>
      <c r="E4" s="7"/>
      <c r="F4" s="7"/>
      <c r="G4" s="7"/>
      <c r="H4" s="7"/>
      <c r="I4" s="7"/>
      <c r="J4" s="132"/>
    </row>
    <row r="5" ht="31.5">
      <c r="B5" s="131"/>
      <c r="C5" s="20"/>
      <c r="D5" s="20"/>
      <c r="E5" s="158"/>
      <c r="F5" s="159" t="s">
        <v>653</v>
      </c>
      <c r="G5" s="20"/>
      <c r="H5" s="20"/>
      <c r="I5" s="20"/>
      <c r="J5" s="132"/>
    </row>
    <row r="6" ht="41.25" customHeight="1">
      <c r="B6" s="131"/>
      <c r="C6" s="7"/>
      <c r="D6" s="7"/>
      <c r="E6" s="291" t="s">
        <v>1622</v>
      </c>
      <c r="F6" s="291"/>
      <c r="G6" s="291"/>
      <c r="H6" s="7"/>
      <c r="I6" s="7"/>
      <c r="J6" s="132"/>
    </row>
    <row r="7" ht="26.25">
      <c r="B7" s="131"/>
      <c r="C7" s="7"/>
      <c r="D7" s="7"/>
      <c r="E7" s="7"/>
      <c r="F7" s="10" t="s">
        <v>1717</v>
      </c>
      <c r="G7" s="7"/>
      <c r="H7" s="7"/>
      <c r="I7" s="7"/>
      <c r="J7" s="132"/>
    </row>
    <row r="8" ht="26.25">
      <c r="B8" s="131"/>
      <c r="C8" s="7"/>
      <c r="D8" s="7"/>
      <c r="E8" s="7"/>
      <c r="F8" s="10" t="s">
        <v>1718</v>
      </c>
      <c r="G8" s="7"/>
      <c r="H8" s="7"/>
      <c r="I8" s="7"/>
      <c r="J8" s="132"/>
    </row>
    <row r="9" ht="21">
      <c r="B9" s="131"/>
      <c r="C9" s="7"/>
      <c r="D9" s="7"/>
      <c r="E9" s="7"/>
      <c r="F9" s="11" t="s">
        <v>1719</v>
      </c>
      <c r="G9" s="7"/>
      <c r="H9" s="7"/>
      <c r="I9" s="7"/>
      <c r="J9" s="132"/>
    </row>
    <row r="10" ht="21">
      <c r="B10" s="131"/>
      <c r="C10" s="7"/>
      <c r="D10" s="7"/>
      <c r="E10" s="7"/>
      <c r="F10" s="11" t="s">
        <v>1720</v>
      </c>
      <c r="G10" s="7"/>
      <c r="H10" s="7"/>
      <c r="I10" s="7"/>
      <c r="J10" s="132"/>
    </row>
    <row r="11" ht="21">
      <c r="B11" s="131"/>
      <c r="C11" s="7"/>
      <c r="D11" s="7"/>
      <c r="E11" s="7"/>
      <c r="F11" s="11"/>
      <c r="G11" s="7"/>
      <c r="H11" s="7"/>
      <c r="I11" s="7"/>
      <c r="J11" s="132"/>
    </row>
    <row r="12">
      <c r="B12" s="131"/>
      <c r="C12" s="7"/>
      <c r="D12" s="7"/>
      <c r="E12" s="7"/>
      <c r="F12" s="7"/>
      <c r="G12" s="7"/>
      <c r="H12" s="7"/>
      <c r="I12" s="7"/>
      <c r="J12" s="132"/>
    </row>
    <row r="13">
      <c r="B13" s="131"/>
      <c r="C13" s="7"/>
      <c r="D13" s="7"/>
      <c r="E13" s="7"/>
      <c r="F13" s="7"/>
      <c r="G13" s="7"/>
      <c r="H13" s="7"/>
      <c r="I13" s="7"/>
      <c r="J13" s="132"/>
    </row>
    <row r="14">
      <c r="B14" s="131"/>
      <c r="C14" s="7"/>
      <c r="D14" s="7"/>
      <c r="E14" s="7"/>
      <c r="F14" s="7"/>
      <c r="G14" s="7"/>
      <c r="H14" s="7"/>
      <c r="I14" s="7"/>
      <c r="J14" s="132"/>
    </row>
    <row r="15">
      <c r="B15" s="131"/>
      <c r="C15" s="7"/>
      <c r="D15" s="7"/>
      <c r="E15" s="7"/>
      <c r="F15" s="7"/>
      <c r="G15" s="7"/>
      <c r="H15" s="7"/>
      <c r="I15" s="7"/>
      <c r="J15" s="132"/>
    </row>
    <row r="16">
      <c r="B16" s="131"/>
      <c r="C16" s="7"/>
      <c r="D16" s="7"/>
      <c r="E16" s="7"/>
      <c r="F16" s="7"/>
      <c r="G16" s="7"/>
      <c r="H16" s="7"/>
      <c r="I16" s="7"/>
      <c r="J16" s="132"/>
    </row>
    <row r="17">
      <c r="B17" s="131"/>
      <c r="C17" s="7"/>
      <c r="D17" s="7"/>
      <c r="E17" s="7"/>
      <c r="F17" s="7"/>
      <c r="G17" s="7"/>
      <c r="H17" s="7"/>
      <c r="I17" s="7"/>
      <c r="J17" s="132"/>
    </row>
    <row r="18">
      <c r="B18" s="131"/>
      <c r="C18" s="7"/>
      <c r="D18" s="7"/>
      <c r="E18" s="7"/>
      <c r="F18" s="7"/>
      <c r="G18" s="7"/>
      <c r="H18" s="7"/>
      <c r="I18" s="7"/>
      <c r="J18" s="132"/>
    </row>
    <row r="19">
      <c r="B19" s="131"/>
      <c r="C19" s="7"/>
      <c r="D19" s="7"/>
      <c r="E19" s="7"/>
      <c r="F19" s="7"/>
      <c r="G19" s="7"/>
      <c r="H19" s="7"/>
      <c r="I19" s="7"/>
      <c r="J19" s="132"/>
    </row>
    <row r="20">
      <c r="B20" s="131"/>
      <c r="C20" s="7"/>
      <c r="D20" s="7"/>
      <c r="E20" s="7"/>
      <c r="F20" s="7"/>
      <c r="G20" s="7"/>
      <c r="H20" s="7"/>
      <c r="I20" s="7"/>
      <c r="J20" s="132"/>
    </row>
    <row r="21">
      <c r="B21" s="131"/>
      <c r="C21" s="7"/>
      <c r="D21" s="7"/>
      <c r="E21" s="7"/>
      <c r="F21" s="7"/>
      <c r="G21" s="7"/>
      <c r="H21" s="7"/>
      <c r="I21" s="7"/>
      <c r="J21" s="132"/>
    </row>
    <row r="22">
      <c r="B22" s="131"/>
      <c r="C22" s="7"/>
      <c r="D22" s="7"/>
      <c r="E22" s="7"/>
      <c r="F22" s="12" t="s">
        <v>4</v>
      </c>
      <c r="G22" s="7"/>
      <c r="H22" s="7"/>
      <c r="I22" s="7"/>
      <c r="J22" s="132"/>
    </row>
    <row r="23">
      <c r="B23" s="131"/>
      <c r="C23" s="7"/>
      <c r="D23" s="7"/>
      <c r="E23" s="7"/>
      <c r="F23" s="13"/>
      <c r="G23" s="7"/>
      <c r="H23" s="7"/>
      <c r="I23" s="7"/>
      <c r="J23" s="132"/>
    </row>
    <row r="24">
      <c r="B24" s="131"/>
      <c r="C24" s="7"/>
      <c r="D24" s="292" t="s">
        <v>549</v>
      </c>
      <c r="E24" s="293" t="s">
        <v>5</v>
      </c>
      <c r="F24" s="293"/>
      <c r="G24" s="293"/>
      <c r="H24" s="293"/>
      <c r="I24" s="7"/>
      <c r="J24" s="132"/>
    </row>
    <row r="25">
      <c r="B25" s="131"/>
      <c r="C25" s="7"/>
      <c r="D25" s="7"/>
      <c r="E25" s="133"/>
      <c r="F25" s="133"/>
      <c r="G25" s="133"/>
      <c r="H25" s="7"/>
      <c r="I25" s="7"/>
      <c r="J25" s="132"/>
    </row>
    <row r="26">
      <c r="B26" s="131"/>
      <c r="C26" s="7"/>
      <c r="D26" s="292" t="s">
        <v>550</v>
      </c>
      <c r="E26" s="293"/>
      <c r="F26" s="293"/>
      <c r="G26" s="293"/>
      <c r="H26" s="293"/>
      <c r="I26" s="7"/>
      <c r="J26" s="132"/>
    </row>
    <row r="27">
      <c r="B27" s="131"/>
      <c r="C27" s="7"/>
      <c r="D27" s="134"/>
      <c r="E27" s="134"/>
      <c r="F27" s="134"/>
      <c r="G27" s="134"/>
      <c r="H27" s="134"/>
      <c r="I27" s="7"/>
      <c r="J27" s="132"/>
    </row>
    <row r="28">
      <c r="B28" s="131"/>
      <c r="C28" s="7"/>
      <c r="D28" s="292" t="s">
        <v>551</v>
      </c>
      <c r="E28" s="293" t="s">
        <v>5</v>
      </c>
      <c r="F28" s="293"/>
      <c r="G28" s="293"/>
      <c r="H28" s="293"/>
      <c r="I28" s="7"/>
      <c r="J28" s="132"/>
    </row>
    <row r="29" ht="15.75" thickBot="1">
      <c r="B29" s="135"/>
      <c r="C29" s="136"/>
      <c r="D29" s="137"/>
      <c r="E29" s="137"/>
      <c r="F29" s="137"/>
      <c r="G29" s="137"/>
      <c r="H29" s="137"/>
      <c r="I29" s="136"/>
      <c r="J29" s="138"/>
    </row>
  </sheetData>
  <mergeCells>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92D050"/>
  </sheetPr>
  <dimension ref="A1:N622"/>
  <sheetViews>
    <sheetView topLeftCell="A1" zoomScale="80" zoomScaleNormal="80" workbookViewId="0">
      <selection activeCell="A1" sqref="A1"/>
    </sheetView>
  </sheetViews>
  <sheetFormatPr defaultColWidth="8.85546875" defaultRowHeight="1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ht="31.5">
      <c r="A1" s="93" t="s">
        <v>650</v>
      </c>
      <c r="B1" s="93"/>
      <c r="C1" s="67"/>
      <c r="D1" s="67"/>
      <c r="E1" s="67"/>
      <c r="F1" s="273" t="s">
        <v>1520</v>
      </c>
    </row>
    <row r="2" ht="15.75" thickBot="1">
      <c r="A2" s="67"/>
      <c r="B2" s="67"/>
      <c r="C2" s="67"/>
      <c r="D2" s="67"/>
      <c r="E2" s="67"/>
      <c r="F2" s="67"/>
    </row>
    <row r="3" ht="19.5" thickBot="1">
      <c r="A3" s="69"/>
      <c r="B3" s="70" t="s">
        <v>6</v>
      </c>
      <c r="C3" s="71" t="s">
        <v>1628</v>
      </c>
      <c r="D3" s="69"/>
      <c r="E3" s="69"/>
      <c r="F3" s="67"/>
      <c r="G3" s="69"/>
    </row>
    <row r="4" ht="15.75" thickBot="1">
      <c r="B4" s="144"/>
    </row>
    <row r="5" ht="18.75">
      <c r="A5" s="143"/>
      <c r="B5" s="145" t="s">
        <v>552</v>
      </c>
      <c r="C5" s="73"/>
      <c r="E5" s="74"/>
      <c r="F5" s="74"/>
    </row>
    <row r="6">
      <c r="A6" s="142"/>
      <c r="B6" s="146" t="s">
        <v>555</v>
      </c>
    </row>
    <row r="7">
      <c r="A7" s="142"/>
      <c r="B7" s="227" t="s">
        <v>1521</v>
      </c>
    </row>
    <row r="8" ht="15.75" thickBot="1">
      <c r="A8" s="142"/>
      <c r="B8" s="228" t="s">
        <v>1522</v>
      </c>
    </row>
    <row r="9">
      <c r="B9" s="75"/>
    </row>
    <row r="10" ht="37.5">
      <c r="A10" s="139" t="s">
        <v>8</v>
      </c>
      <c r="B10" s="139" t="s">
        <v>556</v>
      </c>
      <c r="C10" s="140"/>
      <c r="D10" s="140"/>
      <c r="E10" s="140"/>
      <c r="F10" s="140"/>
      <c r="G10" s="141"/>
    </row>
    <row r="11" ht="15" customHeight="1">
      <c r="A11" s="108"/>
      <c r="B11" s="108" t="s">
        <v>23</v>
      </c>
      <c r="C11" s="108" t="s">
        <v>10</v>
      </c>
      <c r="D11" s="108"/>
      <c r="E11" s="108"/>
      <c r="F11" s="112" t="s">
        <v>24</v>
      </c>
      <c r="G11" s="112"/>
    </row>
    <row r="12">
      <c r="A12" s="72" t="s">
        <v>731</v>
      </c>
      <c r="B12" s="72" t="s">
        <v>1629</v>
      </c>
      <c r="C12" s="194">
        <v>448.0822815</v>
      </c>
      <c r="F12" s="96">
        <f>IF($C$15=0,"",IF(C12="[for completion]","",C12/$C$15))</f>
        <v>0.9998981630061019</v>
      </c>
    </row>
    <row r="13">
      <c r="A13" s="72" t="s">
        <v>732</v>
      </c>
      <c r="B13" s="72" t="s">
        <v>1630</v>
      </c>
      <c r="C13" s="194">
        <v>0</v>
      </c>
      <c r="F13" s="96">
        <f>IF($C$15=0,"",IF(C13="[for completion]","",C13/$C$15))</f>
        <v>0</v>
      </c>
    </row>
    <row r="14">
      <c r="A14" s="72" t="s">
        <v>733</v>
      </c>
      <c r="B14" s="72" t="s">
        <v>11</v>
      </c>
      <c r="C14" s="194">
        <v>0.045636</v>
      </c>
      <c r="F14" s="96">
        <f>IF($C$15=0,"",IF(C14="[for completion]","",C14/$C$15))</f>
        <v>0.00010183699389806483</v>
      </c>
    </row>
    <row r="15">
      <c r="A15" s="72" t="s">
        <v>734</v>
      </c>
      <c r="B15" s="77" t="s">
        <v>12</v>
      </c>
      <c r="C15" s="97">
        <f>SUM(C12:C14)</f>
        <v>448.1279175</v>
      </c>
      <c r="F15" s="90">
        <f>SUM(F12:F14)</f>
        <v>1</v>
      </c>
    </row>
    <row r="16">
      <c r="A16" s="72" t="s">
        <v>735</v>
      </c>
      <c r="B16" s="79" t="s">
        <v>25</v>
      </c>
      <c r="C16" s="194"/>
      <c r="F16" s="96" t="str">
        <f>IF($C$15=0,"",IF(C16="","",C16/$C$15))</f>
        <v/>
      </c>
    </row>
    <row r="17">
      <c r="A17" s="72" t="s">
        <v>736</v>
      </c>
      <c r="B17" s="79" t="s">
        <v>283</v>
      </c>
      <c r="C17" s="194"/>
      <c r="F17" s="96" t="str">
        <f>IF($C$15=0,"",IF(C17="","",C17/$C$15))</f>
        <v/>
      </c>
    </row>
    <row r="18">
      <c r="A18" s="72" t="s">
        <v>737</v>
      </c>
      <c r="B18" s="196" t="s">
        <v>13</v>
      </c>
      <c r="C18" s="194"/>
      <c r="F18" s="96" t="str">
        <f>IF($C$15=0,"",IF(C18="","",C18/$C$15))</f>
        <v/>
      </c>
    </row>
    <row r="19">
      <c r="A19" s="72" t="s">
        <v>738</v>
      </c>
      <c r="B19" s="196" t="s">
        <v>13</v>
      </c>
      <c r="C19" s="194"/>
      <c r="F19" s="96" t="str">
        <f>IF($C$15=0,"",IF(C19="","",C19/$C$15))</f>
        <v/>
      </c>
    </row>
    <row r="20">
      <c r="A20" s="72" t="s">
        <v>739</v>
      </c>
      <c r="B20" s="196" t="s">
        <v>13</v>
      </c>
      <c r="C20" s="194"/>
      <c r="F20" s="96" t="str">
        <f>IF($C$15=0,"",IF(C20="","",C20/$C$15))</f>
        <v/>
      </c>
    </row>
    <row r="21">
      <c r="A21" s="72" t="s">
        <v>740</v>
      </c>
      <c r="B21" s="196" t="s">
        <v>13</v>
      </c>
      <c r="C21" s="194"/>
      <c r="F21" s="96" t="str">
        <f>IF($C$15=0,"",IF(C21="","",C21/$C$15))</f>
        <v/>
      </c>
    </row>
    <row r="22">
      <c r="A22" s="72" t="s">
        <v>741</v>
      </c>
      <c r="B22" s="196" t="s">
        <v>13</v>
      </c>
      <c r="C22" s="194"/>
      <c r="F22" s="96" t="str">
        <f>IF($C$15=0,"",IF(C22="","",C22/$C$15))</f>
        <v/>
      </c>
    </row>
    <row r="23">
      <c r="A23" s="72" t="s">
        <v>742</v>
      </c>
      <c r="B23" s="196" t="s">
        <v>13</v>
      </c>
      <c r="C23" s="194"/>
      <c r="F23" s="96" t="str">
        <f>IF($C$15=0,"",IF(C23="","",C23/$C$15))</f>
        <v/>
      </c>
    </row>
    <row r="24">
      <c r="A24" s="72" t="s">
        <v>743</v>
      </c>
      <c r="B24" s="196" t="s">
        <v>13</v>
      </c>
      <c r="C24" s="194"/>
      <c r="F24" s="96" t="str">
        <f>IF($C$15=0,"",IF(C24="","",C24/$C$15))</f>
        <v/>
      </c>
    </row>
    <row r="25">
      <c r="A25" s="72" t="s">
        <v>744</v>
      </c>
      <c r="B25" s="196" t="s">
        <v>13</v>
      </c>
      <c r="C25" s="194"/>
      <c r="F25" s="96" t="str">
        <f>IF($C$15=0,"",IF(C25="","",C25/$C$15))</f>
        <v/>
      </c>
    </row>
    <row r="26">
      <c r="A26" s="72" t="s">
        <v>745</v>
      </c>
      <c r="B26" s="196" t="s">
        <v>13</v>
      </c>
      <c r="C26" s="195"/>
      <c r="D26" s="68"/>
      <c r="E26" s="68"/>
      <c r="F26" s="96" t="str">
        <f>IF($C$15=0,"",IF(C26="","",C26/$C$15))</f>
        <v/>
      </c>
    </row>
    <row r="27" ht="15" customHeight="1">
      <c r="A27" s="108"/>
      <c r="B27" s="147" t="s">
        <v>26</v>
      </c>
      <c r="C27" s="108" t="s">
        <v>27</v>
      </c>
      <c r="D27" s="108" t="s">
        <v>28</v>
      </c>
      <c r="E27" s="111"/>
      <c r="F27" s="108" t="s">
        <v>29</v>
      </c>
      <c r="G27" s="112"/>
    </row>
    <row r="28">
      <c r="A28" s="72" t="s">
        <v>746</v>
      </c>
      <c r="B28" s="72" t="s">
        <v>30</v>
      </c>
      <c r="C28" s="197">
        <v>1485</v>
      </c>
      <c r="D28" s="197" t="str">
        <f>IF(C28="","","ND2")</f>
        <v>ND2</v>
      </c>
      <c r="E28" s="99"/>
      <c r="F28" s="197">
        <f>IF(C28=0,"",IF(C28="","",C28))</f>
        <v>1485</v>
      </c>
    </row>
    <row r="29">
      <c r="A29" s="72" t="s">
        <v>747</v>
      </c>
      <c r="B29" s="199" t="s">
        <v>31</v>
      </c>
      <c r="C29" s="198"/>
      <c r="D29" s="198"/>
      <c r="F29" s="198"/>
    </row>
    <row r="30">
      <c r="A30" s="72" t="s">
        <v>748</v>
      </c>
      <c r="B30" s="199" t="s">
        <v>32</v>
      </c>
      <c r="C30" s="198"/>
      <c r="D30" s="198"/>
      <c r="F30" s="198"/>
    </row>
    <row r="31">
      <c r="A31" s="72" t="s">
        <v>749</v>
      </c>
      <c r="B31" s="199"/>
      <c r="C31" s="198"/>
      <c r="D31" s="198"/>
      <c r="F31" s="198"/>
    </row>
    <row r="32">
      <c r="A32" s="72" t="s">
        <v>750</v>
      </c>
      <c r="B32" s="199"/>
      <c r="C32" s="198"/>
      <c r="D32" s="198"/>
      <c r="F32" s="198"/>
    </row>
    <row r="33">
      <c r="A33" s="72" t="s">
        <v>751</v>
      </c>
      <c r="B33" s="199"/>
      <c r="C33" s="198"/>
      <c r="D33" s="198"/>
      <c r="F33" s="198"/>
    </row>
    <row r="34">
      <c r="A34" s="72" t="s">
        <v>752</v>
      </c>
      <c r="B34" s="199"/>
      <c r="C34" s="198"/>
      <c r="D34" s="198"/>
      <c r="F34" s="198"/>
    </row>
    <row r="35" ht="15" customHeight="1">
      <c r="A35" s="108"/>
      <c r="B35" s="147" t="s">
        <v>33</v>
      </c>
      <c r="C35" s="108" t="s">
        <v>34</v>
      </c>
      <c r="D35" s="108" t="s">
        <v>35</v>
      </c>
      <c r="E35" s="111"/>
      <c r="F35" s="112" t="s">
        <v>24</v>
      </c>
      <c r="G35" s="112"/>
    </row>
    <row r="36">
      <c r="A36" s="72" t="s">
        <v>753</v>
      </c>
      <c r="B36" s="72" t="s">
        <v>1631</v>
      </c>
      <c r="C36" s="200">
        <v>0.0175</v>
      </c>
      <c r="D36" s="200" t="str">
        <f>IF(C36="","","ND2")</f>
        <v>ND2</v>
      </c>
      <c r="E36" s="98"/>
      <c r="F36" s="311">
        <f>IF(C36=0,"",C36)</f>
        <v>0.0175</v>
      </c>
    </row>
    <row r="37">
      <c r="A37" s="72" t="s">
        <v>754</v>
      </c>
      <c r="C37" s="90"/>
      <c r="D37" s="90"/>
      <c r="E37" s="98"/>
      <c r="F37" s="90"/>
    </row>
    <row r="38">
      <c r="A38" s="72" t="s">
        <v>755</v>
      </c>
      <c r="C38" s="90"/>
      <c r="D38" s="90"/>
      <c r="E38" s="98"/>
      <c r="F38" s="90"/>
    </row>
    <row r="39">
      <c r="A39" s="72" t="s">
        <v>756</v>
      </c>
      <c r="C39" s="90"/>
      <c r="D39" s="90"/>
      <c r="E39" s="98"/>
      <c r="F39" s="90"/>
    </row>
    <row r="40">
      <c r="A40" s="72" t="s">
        <v>757</v>
      </c>
      <c r="C40" s="90"/>
      <c r="D40" s="90"/>
      <c r="E40" s="98"/>
      <c r="F40" s="90"/>
    </row>
    <row r="41">
      <c r="A41" s="72" t="s">
        <v>758</v>
      </c>
      <c r="C41" s="90"/>
      <c r="D41" s="90"/>
      <c r="E41" s="98"/>
      <c r="F41" s="90"/>
    </row>
    <row r="42">
      <c r="A42" s="72" t="s">
        <v>759</v>
      </c>
      <c r="C42" s="90"/>
      <c r="D42" s="90"/>
      <c r="E42" s="98"/>
      <c r="F42" s="90"/>
    </row>
    <row r="43" ht="15" customHeight="1">
      <c r="A43" s="108"/>
      <c r="B43" s="147" t="s">
        <v>36</v>
      </c>
      <c r="C43" s="108" t="s">
        <v>34</v>
      </c>
      <c r="D43" s="108" t="s">
        <v>35</v>
      </c>
      <c r="E43" s="111"/>
      <c r="F43" s="112" t="s">
        <v>24</v>
      </c>
      <c r="G43" s="112"/>
    </row>
    <row r="44">
      <c r="A44" s="72" t="s">
        <v>760</v>
      </c>
      <c r="B44" s="81" t="s">
        <v>37</v>
      </c>
      <c r="C44" s="89">
        <f>SUM(C45:C71)</f>
        <v>1</v>
      </c>
      <c r="D44" s="89">
        <f>SUM(D45:D71)</f>
        <v>0</v>
      </c>
      <c r="E44" s="90"/>
      <c r="F44" s="89">
        <f>SUM(F45:F71)</f>
        <v>1</v>
      </c>
      <c r="G44" s="72"/>
    </row>
    <row r="45">
      <c r="A45" s="72" t="s">
        <v>761</v>
      </c>
      <c r="B45" s="72" t="s">
        <v>38</v>
      </c>
      <c r="C45" s="200"/>
      <c r="D45" s="200"/>
      <c r="E45" s="90"/>
      <c r="F45" s="200"/>
      <c r="G45" s="72"/>
    </row>
    <row r="46">
      <c r="A46" s="72" t="s">
        <v>762</v>
      </c>
      <c r="B46" s="72" t="s">
        <v>39</v>
      </c>
      <c r="C46" s="200"/>
      <c r="D46" s="200"/>
      <c r="E46" s="90"/>
      <c r="F46" s="200"/>
      <c r="G46" s="72"/>
    </row>
    <row r="47">
      <c r="A47" s="72" t="s">
        <v>763</v>
      </c>
      <c r="B47" s="72" t="s">
        <v>40</v>
      </c>
      <c r="C47" s="200"/>
      <c r="D47" s="200"/>
      <c r="E47" s="90"/>
      <c r="F47" s="200"/>
      <c r="G47" s="72"/>
    </row>
    <row r="48">
      <c r="A48" s="72" t="s">
        <v>764</v>
      </c>
      <c r="B48" s="72" t="s">
        <v>41</v>
      </c>
      <c r="C48" s="200"/>
      <c r="D48" s="200"/>
      <c r="E48" s="90"/>
      <c r="F48" s="200"/>
      <c r="G48" s="72"/>
    </row>
    <row r="49">
      <c r="A49" s="72" t="s">
        <v>765</v>
      </c>
      <c r="B49" s="72" t="s">
        <v>42</v>
      </c>
      <c r="C49" s="200"/>
      <c r="D49" s="200"/>
      <c r="E49" s="90"/>
      <c r="F49" s="200"/>
      <c r="G49" s="72"/>
    </row>
    <row r="50">
      <c r="A50" s="72" t="s">
        <v>766</v>
      </c>
      <c r="B50" s="72" t="s">
        <v>1632</v>
      </c>
      <c r="C50" s="200"/>
      <c r="D50" s="200"/>
      <c r="E50" s="90"/>
      <c r="F50" s="200"/>
      <c r="G50" s="72"/>
    </row>
    <row r="51">
      <c r="A51" s="72" t="s">
        <v>767</v>
      </c>
      <c r="B51" s="72" t="s">
        <v>43</v>
      </c>
      <c r="C51" s="200"/>
      <c r="D51" s="200"/>
      <c r="E51" s="90"/>
      <c r="F51" s="200"/>
      <c r="G51" s="72"/>
    </row>
    <row r="52">
      <c r="A52" s="72" t="s">
        <v>768</v>
      </c>
      <c r="B52" s="72" t="s">
        <v>44</v>
      </c>
      <c r="C52" s="200"/>
      <c r="D52" s="200"/>
      <c r="E52" s="90"/>
      <c r="F52" s="200"/>
      <c r="G52" s="72"/>
    </row>
    <row r="53">
      <c r="A53" s="72" t="s">
        <v>769</v>
      </c>
      <c r="B53" s="72" t="s">
        <v>45</v>
      </c>
      <c r="C53" s="200"/>
      <c r="D53" s="200"/>
      <c r="E53" s="90"/>
      <c r="F53" s="200"/>
      <c r="G53" s="72"/>
    </row>
    <row r="54">
      <c r="A54" s="72" t="s">
        <v>770</v>
      </c>
      <c r="B54" s="72" t="s">
        <v>46</v>
      </c>
      <c r="C54" s="200"/>
      <c r="D54" s="200"/>
      <c r="E54" s="90"/>
      <c r="F54" s="200"/>
      <c r="G54" s="72"/>
    </row>
    <row r="55">
      <c r="A55" s="72" t="s">
        <v>771</v>
      </c>
      <c r="B55" s="72" t="s">
        <v>47</v>
      </c>
      <c r="C55" s="200"/>
      <c r="D55" s="200"/>
      <c r="E55" s="90"/>
      <c r="F55" s="200"/>
      <c r="G55" s="72"/>
    </row>
    <row r="56">
      <c r="A56" s="72" t="s">
        <v>772</v>
      </c>
      <c r="B56" s="72" t="s">
        <v>48</v>
      </c>
      <c r="C56" s="200"/>
      <c r="D56" s="200"/>
      <c r="E56" s="90"/>
      <c r="F56" s="200"/>
      <c r="G56" s="72"/>
    </row>
    <row r="57">
      <c r="A57" s="72" t="s">
        <v>773</v>
      </c>
      <c r="B57" s="72" t="s">
        <v>49</v>
      </c>
      <c r="C57" s="200">
        <v>1</v>
      </c>
      <c r="D57" s="200" t="str">
        <f>IF(C57="","","ND2")</f>
        <v>ND2</v>
      </c>
      <c r="E57" s="90"/>
      <c r="F57" s="200">
        <f>IF(C57="","",C57)</f>
        <v>1</v>
      </c>
      <c r="G57" s="72"/>
    </row>
    <row r="58">
      <c r="A58" s="72" t="s">
        <v>774</v>
      </c>
      <c r="B58" s="72" t="s">
        <v>50</v>
      </c>
      <c r="C58" s="200"/>
      <c r="D58" s="200"/>
      <c r="E58" s="90"/>
      <c r="F58" s="200"/>
      <c r="G58" s="72"/>
    </row>
    <row r="59">
      <c r="A59" s="72" t="s">
        <v>775</v>
      </c>
      <c r="B59" s="72" t="s">
        <v>51</v>
      </c>
      <c r="C59" s="200"/>
      <c r="D59" s="200"/>
      <c r="E59" s="90"/>
      <c r="F59" s="200"/>
      <c r="G59" s="72"/>
    </row>
    <row r="60">
      <c r="A60" s="72" t="s">
        <v>776</v>
      </c>
      <c r="B60" s="72" t="s">
        <v>1</v>
      </c>
      <c r="C60" s="200"/>
      <c r="D60" s="200"/>
      <c r="E60" s="90"/>
      <c r="F60" s="200"/>
      <c r="G60" s="72"/>
    </row>
    <row r="61">
      <c r="A61" s="72" t="s">
        <v>777</v>
      </c>
      <c r="B61" s="72" t="s">
        <v>52</v>
      </c>
      <c r="C61" s="200"/>
      <c r="D61" s="200"/>
      <c r="E61" s="90"/>
      <c r="F61" s="200"/>
      <c r="G61" s="72"/>
    </row>
    <row r="62">
      <c r="A62" s="72" t="s">
        <v>778</v>
      </c>
      <c r="B62" s="72" t="s">
        <v>53</v>
      </c>
      <c r="C62" s="200"/>
      <c r="D62" s="200"/>
      <c r="E62" s="90"/>
      <c r="F62" s="200"/>
      <c r="G62" s="72"/>
    </row>
    <row r="63">
      <c r="A63" s="72" t="s">
        <v>779</v>
      </c>
      <c r="B63" s="72" t="s">
        <v>54</v>
      </c>
      <c r="C63" s="200"/>
      <c r="D63" s="200"/>
      <c r="E63" s="90"/>
      <c r="F63" s="200"/>
      <c r="G63" s="72"/>
    </row>
    <row r="64">
      <c r="A64" s="72" t="s">
        <v>780</v>
      </c>
      <c r="B64" s="72" t="s">
        <v>55</v>
      </c>
      <c r="C64" s="200"/>
      <c r="D64" s="200"/>
      <c r="E64" s="90"/>
      <c r="F64" s="200"/>
      <c r="G64" s="72"/>
    </row>
    <row r="65">
      <c r="A65" s="72" t="s">
        <v>781</v>
      </c>
      <c r="B65" s="72" t="s">
        <v>56</v>
      </c>
      <c r="C65" s="200"/>
      <c r="D65" s="200"/>
      <c r="E65" s="90"/>
      <c r="F65" s="200"/>
      <c r="G65" s="72"/>
    </row>
    <row r="66">
      <c r="A66" s="72" t="s">
        <v>782</v>
      </c>
      <c r="B66" s="72" t="s">
        <v>57</v>
      </c>
      <c r="C66" s="200"/>
      <c r="D66" s="200"/>
      <c r="E66" s="90"/>
      <c r="F66" s="200"/>
      <c r="G66" s="72"/>
    </row>
    <row r="67">
      <c r="A67" s="72" t="s">
        <v>783</v>
      </c>
      <c r="B67" s="72" t="s">
        <v>58</v>
      </c>
      <c r="C67" s="200"/>
      <c r="D67" s="200"/>
      <c r="E67" s="90"/>
      <c r="F67" s="200"/>
      <c r="G67" s="72"/>
    </row>
    <row r="68">
      <c r="A68" s="72" t="s">
        <v>784</v>
      </c>
      <c r="B68" s="72" t="s">
        <v>59</v>
      </c>
      <c r="C68" s="200"/>
      <c r="D68" s="200"/>
      <c r="E68" s="90"/>
      <c r="F68" s="200"/>
      <c r="G68" s="72"/>
    </row>
    <row r="69">
      <c r="A69" s="72" t="s">
        <v>785</v>
      </c>
      <c r="B69" s="72" t="s">
        <v>60</v>
      </c>
      <c r="C69" s="200"/>
      <c r="D69" s="200"/>
      <c r="E69" s="90"/>
      <c r="F69" s="200"/>
      <c r="G69" s="72"/>
    </row>
    <row r="70">
      <c r="A70" s="72" t="s">
        <v>786</v>
      </c>
      <c r="B70" s="72" t="s">
        <v>61</v>
      </c>
      <c r="C70" s="200"/>
      <c r="D70" s="200"/>
      <c r="E70" s="90"/>
      <c r="F70" s="200"/>
      <c r="G70" s="72"/>
    </row>
    <row r="71">
      <c r="A71" s="72" t="s">
        <v>787</v>
      </c>
      <c r="B71" s="72" t="s">
        <v>2</v>
      </c>
      <c r="C71" s="200"/>
      <c r="D71" s="200"/>
      <c r="E71" s="90"/>
      <c r="F71" s="200"/>
      <c r="G71" s="72"/>
    </row>
    <row r="72">
      <c r="A72" s="72" t="s">
        <v>788</v>
      </c>
      <c r="B72" s="81" t="s">
        <v>14</v>
      </c>
      <c r="C72" s="89">
        <f>SUM(C73:C75)</f>
        <v>0</v>
      </c>
      <c r="D72" s="89">
        <f>SUM(D73:D75)</f>
        <v>0</v>
      </c>
      <c r="E72" s="90"/>
      <c r="F72" s="89">
        <f>SUM(F73:F75)</f>
        <v>0</v>
      </c>
      <c r="G72" s="72"/>
    </row>
    <row r="73">
      <c r="A73" s="72" t="s">
        <v>789</v>
      </c>
      <c r="B73" s="72" t="s">
        <v>63</v>
      </c>
      <c r="C73" s="200"/>
      <c r="D73" s="200"/>
      <c r="E73" s="90"/>
      <c r="F73" s="200"/>
      <c r="G73" s="72"/>
    </row>
    <row r="74">
      <c r="A74" s="72" t="s">
        <v>790</v>
      </c>
      <c r="B74" s="72" t="s">
        <v>64</v>
      </c>
      <c r="C74" s="200"/>
      <c r="D74" s="200"/>
      <c r="E74" s="90"/>
      <c r="F74" s="200"/>
      <c r="G74" s="72"/>
    </row>
    <row r="75">
      <c r="A75" s="72" t="s">
        <v>791</v>
      </c>
      <c r="B75" s="72" t="s">
        <v>0</v>
      </c>
      <c r="C75" s="200"/>
      <c r="D75" s="200"/>
      <c r="E75" s="90"/>
      <c r="F75" s="200"/>
      <c r="G75" s="72"/>
    </row>
    <row r="76">
      <c r="A76" s="72" t="s">
        <v>792</v>
      </c>
      <c r="B76" s="81" t="s">
        <v>11</v>
      </c>
      <c r="C76" s="89">
        <f>SUM(C77:C87)</f>
        <v>0</v>
      </c>
      <c r="D76" s="89">
        <f>SUM(D77:D87)</f>
        <v>0</v>
      </c>
      <c r="E76" s="90"/>
      <c r="F76" s="89">
        <f>SUM(F77:F87)</f>
        <v>0</v>
      </c>
      <c r="G76" s="72"/>
    </row>
    <row r="77">
      <c r="A77" s="72" t="s">
        <v>793</v>
      </c>
      <c r="B77" s="82" t="s">
        <v>15</v>
      </c>
      <c r="C77" s="200"/>
      <c r="D77" s="200"/>
      <c r="E77" s="90"/>
      <c r="F77" s="200"/>
      <c r="G77" s="72"/>
    </row>
    <row r="78">
      <c r="A78" s="72" t="s">
        <v>794</v>
      </c>
      <c r="B78" s="72" t="s">
        <v>62</v>
      </c>
      <c r="C78" s="200"/>
      <c r="D78" s="200"/>
      <c r="E78" s="90"/>
      <c r="F78" s="200"/>
      <c r="G78" s="72"/>
    </row>
    <row r="79">
      <c r="A79" s="72" t="s">
        <v>795</v>
      </c>
      <c r="B79" s="82" t="s">
        <v>16</v>
      </c>
      <c r="C79" s="200"/>
      <c r="D79" s="200"/>
      <c r="E79" s="90"/>
      <c r="F79" s="200"/>
      <c r="G79" s="72"/>
    </row>
    <row r="80">
      <c r="A80" s="72" t="s">
        <v>796</v>
      </c>
      <c r="B80" s="82" t="s">
        <v>17</v>
      </c>
      <c r="C80" s="200"/>
      <c r="D80" s="200"/>
      <c r="E80" s="90"/>
      <c r="F80" s="200"/>
      <c r="G80" s="72"/>
    </row>
    <row r="81">
      <c r="A81" s="72" t="s">
        <v>797</v>
      </c>
      <c r="B81" s="82" t="s">
        <v>3</v>
      </c>
      <c r="C81" s="200"/>
      <c r="D81" s="200"/>
      <c r="E81" s="90"/>
      <c r="F81" s="200"/>
      <c r="G81" s="72"/>
    </row>
    <row r="82">
      <c r="A82" s="72" t="s">
        <v>798</v>
      </c>
      <c r="B82" s="82" t="s">
        <v>18</v>
      </c>
      <c r="C82" s="200"/>
      <c r="D82" s="200"/>
      <c r="E82" s="90"/>
      <c r="F82" s="200"/>
      <c r="G82" s="72"/>
    </row>
    <row r="83">
      <c r="A83" s="72" t="s">
        <v>799</v>
      </c>
      <c r="B83" s="82" t="s">
        <v>19</v>
      </c>
      <c r="C83" s="200"/>
      <c r="D83" s="200"/>
      <c r="E83" s="90"/>
      <c r="F83" s="200"/>
      <c r="G83" s="72"/>
    </row>
    <row r="84">
      <c r="A84" s="72" t="s">
        <v>800</v>
      </c>
      <c r="B84" s="82" t="s">
        <v>20</v>
      </c>
      <c r="C84" s="200"/>
      <c r="D84" s="200"/>
      <c r="E84" s="90"/>
      <c r="F84" s="200"/>
      <c r="G84" s="72"/>
    </row>
    <row r="85">
      <c r="A85" s="72" t="s">
        <v>801</v>
      </c>
      <c r="B85" s="82" t="s">
        <v>21</v>
      </c>
      <c r="C85" s="200"/>
      <c r="D85" s="200"/>
      <c r="E85" s="90"/>
      <c r="F85" s="200" t="str">
        <f>IF(C85="","",C85)</f>
        <v/>
      </c>
      <c r="G85" s="72"/>
    </row>
    <row r="86">
      <c r="A86" s="72" t="s">
        <v>802</v>
      </c>
      <c r="B86" s="82" t="s">
        <v>22</v>
      </c>
      <c r="C86" s="200"/>
      <c r="D86" s="200"/>
      <c r="E86" s="90"/>
      <c r="F86" s="200"/>
      <c r="G86" s="72"/>
    </row>
    <row r="87">
      <c r="A87" s="72" t="s">
        <v>803</v>
      </c>
      <c r="B87" s="82" t="s">
        <v>11</v>
      </c>
      <c r="C87" s="200"/>
      <c r="D87" s="200"/>
      <c r="E87" s="90"/>
      <c r="F87" s="200"/>
      <c r="G87" s="72"/>
    </row>
    <row r="88">
      <c r="A88" s="72" t="s">
        <v>804</v>
      </c>
      <c r="B88" s="196" t="s">
        <v>13</v>
      </c>
      <c r="C88" s="200"/>
      <c r="D88" s="200"/>
      <c r="E88" s="90"/>
      <c r="F88" s="200"/>
      <c r="G88" s="72"/>
    </row>
    <row r="89">
      <c r="A89" s="72" t="s">
        <v>805</v>
      </c>
      <c r="B89" s="196" t="s">
        <v>13</v>
      </c>
      <c r="C89" s="200"/>
      <c r="D89" s="200"/>
      <c r="E89" s="90"/>
      <c r="F89" s="200"/>
      <c r="G89" s="72"/>
    </row>
    <row r="90">
      <c r="A90" s="72" t="s">
        <v>806</v>
      </c>
      <c r="B90" s="196" t="s">
        <v>13</v>
      </c>
      <c r="C90" s="200"/>
      <c r="D90" s="200"/>
      <c r="E90" s="90"/>
      <c r="F90" s="200"/>
      <c r="G90" s="72"/>
    </row>
    <row r="91">
      <c r="A91" s="72" t="s">
        <v>807</v>
      </c>
      <c r="B91" s="196" t="s">
        <v>13</v>
      </c>
      <c r="C91" s="200"/>
      <c r="D91" s="200"/>
      <c r="E91" s="90"/>
      <c r="F91" s="200"/>
      <c r="G91" s="72"/>
    </row>
    <row r="92">
      <c r="A92" s="72" t="s">
        <v>808</v>
      </c>
      <c r="B92" s="196" t="s">
        <v>13</v>
      </c>
      <c r="C92" s="200"/>
      <c r="D92" s="200"/>
      <c r="E92" s="90"/>
      <c r="F92" s="200"/>
      <c r="G92" s="72"/>
    </row>
    <row r="93">
      <c r="A93" s="72" t="s">
        <v>809</v>
      </c>
      <c r="B93" s="196" t="s">
        <v>13</v>
      </c>
      <c r="C93" s="200"/>
      <c r="D93" s="200"/>
      <c r="E93" s="90"/>
      <c r="F93" s="200"/>
      <c r="G93" s="72"/>
    </row>
    <row r="94">
      <c r="A94" s="72" t="s">
        <v>810</v>
      </c>
      <c r="B94" s="196" t="s">
        <v>13</v>
      </c>
      <c r="C94" s="200"/>
      <c r="D94" s="200"/>
      <c r="E94" s="90"/>
      <c r="F94" s="200"/>
      <c r="G94" s="72"/>
    </row>
    <row r="95">
      <c r="A95" s="72" t="s">
        <v>811</v>
      </c>
      <c r="B95" s="196" t="s">
        <v>13</v>
      </c>
      <c r="C95" s="200"/>
      <c r="D95" s="200"/>
      <c r="E95" s="90"/>
      <c r="F95" s="200"/>
      <c r="G95" s="72"/>
    </row>
    <row r="96">
      <c r="A96" s="72" t="s">
        <v>812</v>
      </c>
      <c r="B96" s="196" t="s">
        <v>13</v>
      </c>
      <c r="C96" s="200"/>
      <c r="D96" s="200"/>
      <c r="E96" s="90"/>
      <c r="F96" s="200"/>
      <c r="G96" s="72"/>
    </row>
    <row r="97" ht="15" customHeight="1">
      <c r="A97" s="72" t="s">
        <v>813</v>
      </c>
      <c r="B97" s="196" t="s">
        <v>13</v>
      </c>
      <c r="C97" s="200"/>
      <c r="D97" s="200"/>
      <c r="E97" s="90"/>
      <c r="F97" s="200"/>
      <c r="G97" s="72"/>
    </row>
    <row r="98">
      <c r="A98" s="108"/>
      <c r="B98" s="108" t="s">
        <v>285</v>
      </c>
      <c r="C98" s="108" t="s">
        <v>34</v>
      </c>
      <c r="D98" s="108" t="s">
        <v>35</v>
      </c>
      <c r="E98" s="111"/>
      <c r="F98" s="112" t="s">
        <v>24</v>
      </c>
      <c r="G98" s="112"/>
    </row>
    <row r="99">
      <c r="A99" s="72" t="s">
        <v>814</v>
      </c>
      <c r="B99" s="201" t="s">
        <v>1633</v>
      </c>
      <c r="C99" s="200">
        <v>0.012904067665009959</v>
      </c>
      <c r="D99" s="200" t="str">
        <f>IF(C99="","","ND2")</f>
        <v>ND2</v>
      </c>
      <c r="E99" s="90"/>
      <c r="F99" s="200">
        <f>IF(C99="","",C99)</f>
        <v>0.012904067665009959</v>
      </c>
      <c r="G99" s="72"/>
    </row>
    <row r="100">
      <c r="A100" s="72" t="s">
        <v>815</v>
      </c>
      <c r="B100" s="201" t="s">
        <v>1634</v>
      </c>
      <c r="C100" s="200">
        <v>0.04669073321012186</v>
      </c>
      <c r="D100" s="200" t="str">
        <f>IF(C100="","","ND2")</f>
        <v>ND2</v>
      </c>
      <c r="E100" s="90"/>
      <c r="F100" s="200">
        <f>IF(C100="","",C100)</f>
        <v>0.04669073321012186</v>
      </c>
      <c r="G100" s="72"/>
    </row>
    <row r="101">
      <c r="A101" s="72" t="s">
        <v>816</v>
      </c>
      <c r="B101" s="201" t="s">
        <v>1635</v>
      </c>
      <c r="C101" s="200">
        <v>0.012394150159145129</v>
      </c>
      <c r="D101" s="200" t="str">
        <f>IF(C101="","","ND2")</f>
        <v>ND2</v>
      </c>
      <c r="E101" s="90"/>
      <c r="F101" s="200">
        <f>IF(C101="","",C101)</f>
        <v>0.012394150159145129</v>
      </c>
      <c r="G101" s="72"/>
    </row>
    <row r="102">
      <c r="A102" s="72" t="s">
        <v>817</v>
      </c>
      <c r="B102" s="201" t="s">
        <v>1636</v>
      </c>
      <c r="C102" s="200">
        <v>0.09181204409118297</v>
      </c>
      <c r="D102" s="200" t="str">
        <f>IF(C102="","","ND2")</f>
        <v>ND2</v>
      </c>
      <c r="E102" s="90"/>
      <c r="F102" s="200">
        <f>IF(C102="","",C102)</f>
        <v>0.09181204409118297</v>
      </c>
      <c r="G102" s="72"/>
    </row>
    <row r="103">
      <c r="A103" s="72" t="s">
        <v>818</v>
      </c>
      <c r="B103" s="201" t="s">
        <v>1637</v>
      </c>
      <c r="C103" s="200">
        <v>0.025920901881771295</v>
      </c>
      <c r="D103" s="200" t="str">
        <f>IF(C103="","","ND2")</f>
        <v>ND2</v>
      </c>
      <c r="E103" s="90"/>
      <c r="F103" s="200">
        <f>IF(C103="","",C103)</f>
        <v>0.025920901881771295</v>
      </c>
      <c r="G103" s="72"/>
    </row>
    <row r="104">
      <c r="A104" s="72" t="s">
        <v>819</v>
      </c>
      <c r="B104" s="201" t="s">
        <v>1638</v>
      </c>
      <c r="C104" s="200">
        <v>0.013526477671411756</v>
      </c>
      <c r="D104" s="200" t="str">
        <f>IF(C104="","","ND2")</f>
        <v>ND2</v>
      </c>
      <c r="E104" s="90"/>
      <c r="F104" s="200">
        <f>IF(C104="","",C104)</f>
        <v>0.013526477671411756</v>
      </c>
      <c r="G104" s="72"/>
    </row>
    <row r="105">
      <c r="A105" s="72" t="s">
        <v>820</v>
      </c>
      <c r="B105" s="201" t="s">
        <v>1639</v>
      </c>
      <c r="C105" s="200">
        <v>0.15961896489075578</v>
      </c>
      <c r="D105" s="200" t="str">
        <f>IF(C105="","","ND2")</f>
        <v>ND2</v>
      </c>
      <c r="E105" s="90"/>
      <c r="F105" s="200">
        <f>IF(C105="","",C105)</f>
        <v>0.15961896489075578</v>
      </c>
      <c r="G105" s="72"/>
    </row>
    <row r="106">
      <c r="A106" s="72" t="s">
        <v>821</v>
      </c>
      <c r="B106" s="201" t="s">
        <v>1640</v>
      </c>
      <c r="C106" s="200">
        <v>0.17578771784509498</v>
      </c>
      <c r="D106" s="200" t="str">
        <f>IF(C106="","","ND2")</f>
        <v>ND2</v>
      </c>
      <c r="E106" s="90"/>
      <c r="F106" s="200">
        <f>IF(C106="","",C106)</f>
        <v>0.17578771784509498</v>
      </c>
      <c r="G106" s="72"/>
    </row>
    <row r="107">
      <c r="A107" s="72" t="s">
        <v>822</v>
      </c>
      <c r="B107" s="201" t="s">
        <v>1641</v>
      </c>
      <c r="C107" s="200">
        <v>0.05131455357275304</v>
      </c>
      <c r="D107" s="200" t="str">
        <f>IF(C107="","","ND2")</f>
        <v>ND2</v>
      </c>
      <c r="E107" s="90"/>
      <c r="F107" s="200">
        <f>IF(C107="","",C107)</f>
        <v>0.05131455357275304</v>
      </c>
      <c r="G107" s="72"/>
    </row>
    <row r="108">
      <c r="A108" s="72" t="s">
        <v>823</v>
      </c>
      <c r="B108" s="201" t="s">
        <v>1642</v>
      </c>
      <c r="C108" s="200">
        <v>0.09538721525868783</v>
      </c>
      <c r="D108" s="200" t="str">
        <f>IF(C108="","","ND2")</f>
        <v>ND2</v>
      </c>
      <c r="E108" s="90"/>
      <c r="F108" s="200">
        <f>IF(C108="","",C108)</f>
        <v>0.09538721525868783</v>
      </c>
      <c r="G108" s="72"/>
    </row>
    <row r="109">
      <c r="A109" s="72" t="s">
        <v>824</v>
      </c>
      <c r="B109" s="201" t="s">
        <v>1643</v>
      </c>
      <c r="C109" s="200">
        <v>0.004513794300708793</v>
      </c>
      <c r="D109" s="200" t="str">
        <f>IF(C109="","","ND2")</f>
        <v>ND2</v>
      </c>
      <c r="E109" s="90"/>
      <c r="F109" s="200">
        <f>IF(C109="","",C109)</f>
        <v>0.004513794300708793</v>
      </c>
      <c r="G109" s="72"/>
    </row>
    <row r="110">
      <c r="A110" s="72" t="s">
        <v>825</v>
      </c>
      <c r="B110" s="201" t="s">
        <v>1644</v>
      </c>
      <c r="C110" s="200">
        <v>0.23740262299101236</v>
      </c>
      <c r="D110" s="200" t="str">
        <f>IF(C110="","","ND2")</f>
        <v>ND2</v>
      </c>
      <c r="E110" s="90"/>
      <c r="F110" s="200">
        <f>IF(C110="","",C110)</f>
        <v>0.23740262299101236</v>
      </c>
      <c r="G110" s="72"/>
    </row>
    <row r="111">
      <c r="A111" s="72" t="s">
        <v>826</v>
      </c>
      <c r="B111" s="201" t="s">
        <v>1645</v>
      </c>
      <c r="C111" s="200">
        <v>0.07272675646234425</v>
      </c>
      <c r="D111" s="200" t="str">
        <f>IF(C111="","","ND2")</f>
        <v>ND2</v>
      </c>
      <c r="E111" s="90"/>
      <c r="F111" s="200">
        <f>IF(C111="","",C111)</f>
        <v>0.07272675646234425</v>
      </c>
      <c r="G111" s="72"/>
    </row>
    <row r="112">
      <c r="A112" s="72" t="s">
        <v>827</v>
      </c>
      <c r="B112" s="201"/>
      <c r="C112" s="200"/>
      <c r="D112" s="200"/>
      <c r="E112" s="90"/>
      <c r="F112" s="200"/>
      <c r="G112" s="72"/>
    </row>
    <row r="113">
      <c r="A113" s="72" t="s">
        <v>828</v>
      </c>
      <c r="B113" s="201"/>
      <c r="C113" s="200"/>
      <c r="D113" s="200"/>
      <c r="E113" s="90"/>
      <c r="F113" s="200"/>
      <c r="G113" s="72"/>
    </row>
    <row r="114">
      <c r="A114" s="72" t="s">
        <v>829</v>
      </c>
      <c r="B114" s="201"/>
      <c r="C114" s="200"/>
      <c r="D114" s="200"/>
      <c r="E114" s="90"/>
      <c r="F114" s="200"/>
      <c r="G114" s="72"/>
    </row>
    <row r="115">
      <c r="A115" s="72" t="s">
        <v>830</v>
      </c>
      <c r="B115" s="201"/>
      <c r="C115" s="200"/>
      <c r="D115" s="200"/>
      <c r="E115" s="90"/>
      <c r="F115" s="200"/>
      <c r="G115" s="72"/>
    </row>
    <row r="116">
      <c r="A116" s="72" t="s">
        <v>831</v>
      </c>
      <c r="B116" s="201"/>
      <c r="C116" s="200"/>
      <c r="D116" s="200"/>
      <c r="E116" s="90"/>
      <c r="F116" s="200"/>
      <c r="G116" s="72"/>
    </row>
    <row r="117">
      <c r="A117" s="72" t="s">
        <v>832</v>
      </c>
      <c r="B117" s="201"/>
      <c r="C117" s="200"/>
      <c r="D117" s="200"/>
      <c r="E117" s="90"/>
      <c r="F117" s="200"/>
      <c r="G117" s="72"/>
    </row>
    <row r="118">
      <c r="A118" s="72" t="s">
        <v>833</v>
      </c>
      <c r="B118" s="201"/>
      <c r="C118" s="200"/>
      <c r="D118" s="200"/>
      <c r="E118" s="90"/>
      <c r="F118" s="200"/>
      <c r="G118" s="72"/>
    </row>
    <row r="119">
      <c r="A119" s="72" t="s">
        <v>834</v>
      </c>
      <c r="B119" s="201"/>
      <c r="C119" s="200"/>
      <c r="D119" s="200"/>
      <c r="E119" s="90"/>
      <c r="F119" s="200"/>
      <c r="G119" s="72"/>
    </row>
    <row r="120">
      <c r="A120" s="72" t="s">
        <v>835</v>
      </c>
      <c r="B120" s="201"/>
      <c r="C120" s="200"/>
      <c r="D120" s="200"/>
      <c r="E120" s="90"/>
      <c r="F120" s="200"/>
      <c r="G120" s="72"/>
    </row>
    <row r="121">
      <c r="A121" s="72" t="s">
        <v>836</v>
      </c>
      <c r="B121" s="201"/>
      <c r="C121" s="200"/>
      <c r="D121" s="200"/>
      <c r="E121" s="90"/>
      <c r="F121" s="200"/>
      <c r="G121" s="72"/>
    </row>
    <row r="122">
      <c r="A122" s="72" t="s">
        <v>837</v>
      </c>
      <c r="B122" s="201"/>
      <c r="C122" s="200"/>
      <c r="D122" s="200"/>
      <c r="E122" s="90"/>
      <c r="F122" s="200"/>
      <c r="G122" s="72"/>
    </row>
    <row r="123">
      <c r="A123" s="72" t="s">
        <v>838</v>
      </c>
      <c r="B123" s="201"/>
      <c r="C123" s="200"/>
      <c r="D123" s="200"/>
      <c r="E123" s="90"/>
      <c r="F123" s="200"/>
      <c r="G123" s="72"/>
    </row>
    <row r="124">
      <c r="A124" s="72" t="s">
        <v>839</v>
      </c>
      <c r="B124" s="201"/>
      <c r="C124" s="200"/>
      <c r="D124" s="200"/>
      <c r="E124" s="90"/>
      <c r="F124" s="200"/>
      <c r="G124" s="72"/>
    </row>
    <row r="125">
      <c r="A125" s="72" t="s">
        <v>840</v>
      </c>
      <c r="B125" s="201"/>
      <c r="C125" s="200"/>
      <c r="D125" s="200"/>
      <c r="E125" s="90"/>
      <c r="F125" s="200"/>
      <c r="G125" s="72"/>
    </row>
    <row r="126">
      <c r="A126" s="72" t="s">
        <v>841</v>
      </c>
      <c r="B126" s="201"/>
      <c r="C126" s="200"/>
      <c r="D126" s="200"/>
      <c r="E126" s="90"/>
      <c r="F126" s="200"/>
      <c r="G126" s="72"/>
    </row>
    <row r="127">
      <c r="A127" s="72" t="s">
        <v>842</v>
      </c>
      <c r="B127" s="201"/>
      <c r="C127" s="200"/>
      <c r="D127" s="200"/>
      <c r="E127" s="90"/>
      <c r="F127" s="200"/>
      <c r="G127" s="72"/>
    </row>
    <row r="128">
      <c r="A128" s="72" t="s">
        <v>843</v>
      </c>
      <c r="B128" s="201"/>
      <c r="C128" s="200"/>
      <c r="D128" s="200"/>
      <c r="E128" s="90"/>
      <c r="F128" s="200"/>
      <c r="G128" s="72"/>
    </row>
    <row r="129">
      <c r="A129" s="72" t="s">
        <v>844</v>
      </c>
      <c r="B129" s="201"/>
      <c r="C129" s="200"/>
      <c r="D129" s="200"/>
      <c r="E129" s="90"/>
      <c r="F129" s="200"/>
      <c r="G129" s="72"/>
    </row>
    <row r="130">
      <c r="A130" s="72" t="s">
        <v>845</v>
      </c>
      <c r="B130" s="201"/>
      <c r="C130" s="200"/>
      <c r="D130" s="200"/>
      <c r="E130" s="90"/>
      <c r="F130" s="200"/>
      <c r="G130" s="72"/>
    </row>
    <row r="131">
      <c r="A131" s="72" t="s">
        <v>846</v>
      </c>
      <c r="B131" s="201"/>
      <c r="C131" s="200"/>
      <c r="D131" s="200"/>
      <c r="E131" s="90"/>
      <c r="F131" s="200"/>
      <c r="G131" s="72"/>
    </row>
    <row r="132">
      <c r="A132" s="72" t="s">
        <v>847</v>
      </c>
      <c r="B132" s="201"/>
      <c r="C132" s="200"/>
      <c r="D132" s="200"/>
      <c r="E132" s="90"/>
      <c r="F132" s="200"/>
      <c r="G132" s="72"/>
    </row>
    <row r="133">
      <c r="A133" s="72" t="s">
        <v>848</v>
      </c>
      <c r="B133" s="201"/>
      <c r="C133" s="200"/>
      <c r="D133" s="200"/>
      <c r="E133" s="90"/>
      <c r="F133" s="200"/>
      <c r="G133" s="72"/>
    </row>
    <row r="134">
      <c r="A134" s="72" t="s">
        <v>849</v>
      </c>
      <c r="B134" s="201"/>
      <c r="C134" s="200"/>
      <c r="D134" s="200"/>
      <c r="E134" s="90"/>
      <c r="F134" s="200"/>
      <c r="G134" s="72"/>
    </row>
    <row r="135">
      <c r="A135" s="72" t="s">
        <v>850</v>
      </c>
      <c r="B135" s="201"/>
      <c r="C135" s="200"/>
      <c r="D135" s="200"/>
      <c r="E135" s="90"/>
      <c r="F135" s="200"/>
      <c r="G135" s="72"/>
    </row>
    <row r="136">
      <c r="A136" s="72" t="s">
        <v>851</v>
      </c>
      <c r="B136" s="201"/>
      <c r="C136" s="200"/>
      <c r="D136" s="200"/>
      <c r="E136" s="90"/>
      <c r="F136" s="200"/>
      <c r="G136" s="72"/>
    </row>
    <row r="137">
      <c r="A137" s="72" t="s">
        <v>852</v>
      </c>
      <c r="B137" s="201"/>
      <c r="C137" s="200"/>
      <c r="D137" s="200"/>
      <c r="E137" s="90"/>
      <c r="F137" s="200"/>
      <c r="G137" s="72"/>
    </row>
    <row r="138">
      <c r="A138" s="72" t="s">
        <v>853</v>
      </c>
      <c r="B138" s="201"/>
      <c r="C138" s="200"/>
      <c r="D138" s="200"/>
      <c r="E138" s="90"/>
      <c r="F138" s="200"/>
      <c r="G138" s="72"/>
    </row>
    <row r="139">
      <c r="A139" s="72" t="s">
        <v>854</v>
      </c>
      <c r="B139" s="201"/>
      <c r="C139" s="200"/>
      <c r="D139" s="200"/>
      <c r="E139" s="90"/>
      <c r="F139" s="200"/>
      <c r="G139" s="72"/>
    </row>
    <row r="140">
      <c r="A140" s="72" t="s">
        <v>855</v>
      </c>
      <c r="B140" s="201"/>
      <c r="C140" s="200"/>
      <c r="D140" s="200"/>
      <c r="E140" s="90"/>
      <c r="F140" s="200"/>
      <c r="G140" s="72"/>
    </row>
    <row r="141">
      <c r="A141" s="72" t="s">
        <v>856</v>
      </c>
      <c r="B141" s="201"/>
      <c r="C141" s="200"/>
      <c r="D141" s="200"/>
      <c r="E141" s="90"/>
      <c r="F141" s="200"/>
      <c r="G141" s="72"/>
    </row>
    <row r="142">
      <c r="A142" s="72" t="s">
        <v>857</v>
      </c>
      <c r="B142" s="201"/>
      <c r="C142" s="200"/>
      <c r="D142" s="200"/>
      <c r="E142" s="90"/>
      <c r="F142" s="200"/>
      <c r="G142" s="72"/>
    </row>
    <row r="143">
      <c r="A143" s="72" t="s">
        <v>858</v>
      </c>
      <c r="B143" s="201"/>
      <c r="C143" s="200"/>
      <c r="D143" s="200"/>
      <c r="E143" s="90"/>
      <c r="F143" s="200"/>
      <c r="G143" s="72"/>
    </row>
    <row r="144">
      <c r="A144" s="72" t="s">
        <v>859</v>
      </c>
      <c r="B144" s="201"/>
      <c r="C144" s="200"/>
      <c r="D144" s="200"/>
      <c r="E144" s="90"/>
      <c r="F144" s="200"/>
      <c r="G144" s="72"/>
    </row>
    <row r="145">
      <c r="A145" s="72" t="s">
        <v>860</v>
      </c>
      <c r="B145" s="201"/>
      <c r="C145" s="200"/>
      <c r="D145" s="200"/>
      <c r="E145" s="90"/>
      <c r="F145" s="200"/>
      <c r="G145" s="72"/>
    </row>
    <row r="146">
      <c r="A146" s="72" t="s">
        <v>861</v>
      </c>
      <c r="B146" s="201"/>
      <c r="C146" s="200"/>
      <c r="D146" s="200"/>
      <c r="E146" s="90"/>
      <c r="F146" s="200"/>
      <c r="G146" s="72"/>
    </row>
    <row r="147">
      <c r="A147" s="72" t="s">
        <v>862</v>
      </c>
      <c r="B147" s="201"/>
      <c r="C147" s="200"/>
      <c r="D147" s="200"/>
      <c r="E147" s="90"/>
      <c r="F147" s="200"/>
      <c r="G147" s="72"/>
    </row>
    <row r="148" ht="15" customHeight="1">
      <c r="A148" s="72" t="s">
        <v>863</v>
      </c>
      <c r="B148" s="201"/>
      <c r="C148" s="200"/>
      <c r="D148" s="200"/>
      <c r="E148" s="90"/>
      <c r="F148" s="200"/>
      <c r="G148" s="72"/>
    </row>
    <row r="149">
      <c r="A149" s="108"/>
      <c r="B149" s="108" t="s">
        <v>705</v>
      </c>
      <c r="C149" s="108" t="s">
        <v>34</v>
      </c>
      <c r="D149" s="108" t="s">
        <v>35</v>
      </c>
      <c r="E149" s="111"/>
      <c r="F149" s="112" t="s">
        <v>24</v>
      </c>
      <c r="G149" s="112"/>
    </row>
    <row r="150">
      <c r="A150" s="72" t="s">
        <v>864</v>
      </c>
      <c r="B150" s="72" t="s">
        <v>65</v>
      </c>
      <c r="C150" s="200">
        <v>1</v>
      </c>
      <c r="D150" s="200" t="str">
        <f>IF(C150="","","ND2")</f>
        <v>ND2</v>
      </c>
      <c r="E150" s="91"/>
      <c r="F150" s="200">
        <f>IF(C150="","",C150)</f>
        <v>1</v>
      </c>
    </row>
    <row r="151">
      <c r="A151" s="72" t="s">
        <v>865</v>
      </c>
      <c r="B151" s="72" t="s">
        <v>66</v>
      </c>
      <c r="C151" s="200">
        <v>0</v>
      </c>
      <c r="D151" s="200" t="str">
        <f>IF(C151="","","ND2")</f>
        <v>ND2</v>
      </c>
      <c r="E151" s="91"/>
      <c r="F151" s="200">
        <f>IF(C151="","",C151)</f>
        <v>0</v>
      </c>
    </row>
    <row r="152">
      <c r="A152" s="72" t="s">
        <v>866</v>
      </c>
      <c r="B152" s="72" t="s">
        <v>11</v>
      </c>
      <c r="C152" s="200">
        <v>0</v>
      </c>
      <c r="D152" s="200" t="str">
        <f>IF(C152="","","ND2")</f>
        <v>ND2</v>
      </c>
      <c r="E152" s="91"/>
      <c r="F152" s="200">
        <f>IF(C152="","",C152)</f>
        <v>0</v>
      </c>
    </row>
    <row r="153">
      <c r="A153" s="72" t="s">
        <v>867</v>
      </c>
      <c r="C153" s="90"/>
      <c r="D153" s="90"/>
      <c r="E153" s="91"/>
      <c r="F153" s="90"/>
    </row>
    <row r="154">
      <c r="A154" s="72" t="s">
        <v>868</v>
      </c>
      <c r="C154" s="90"/>
      <c r="D154" s="90"/>
      <c r="E154" s="91"/>
      <c r="F154" s="90"/>
    </row>
    <row r="155">
      <c r="A155" s="72" t="s">
        <v>869</v>
      </c>
      <c r="C155" s="90"/>
      <c r="D155" s="90"/>
      <c r="E155" s="91"/>
      <c r="F155" s="90"/>
    </row>
    <row r="156">
      <c r="A156" s="72" t="s">
        <v>870</v>
      </c>
      <c r="C156" s="90"/>
      <c r="D156" s="90"/>
      <c r="E156" s="91"/>
      <c r="F156" s="90"/>
    </row>
    <row r="157">
      <c r="A157" s="72" t="s">
        <v>871</v>
      </c>
      <c r="C157" s="90"/>
      <c r="D157" s="90"/>
      <c r="E157" s="91"/>
      <c r="F157" s="90"/>
    </row>
    <row r="158" ht="15" customHeight="1">
      <c r="A158" s="72" t="s">
        <v>872</v>
      </c>
      <c r="C158" s="90"/>
      <c r="D158" s="90"/>
      <c r="E158" s="91"/>
      <c r="F158" s="90"/>
    </row>
    <row r="159">
      <c r="A159" s="108"/>
      <c r="B159" s="147" t="s">
        <v>706</v>
      </c>
      <c r="C159" s="108" t="s">
        <v>34</v>
      </c>
      <c r="D159" s="108" t="s">
        <v>35</v>
      </c>
      <c r="E159" s="111"/>
      <c r="F159" s="112" t="s">
        <v>24</v>
      </c>
      <c r="G159" s="112"/>
    </row>
    <row r="160">
      <c r="A160" s="72" t="s">
        <v>873</v>
      </c>
      <c r="B160" s="72" t="s">
        <v>67</v>
      </c>
      <c r="C160" s="200">
        <v>0.14624836623797266</v>
      </c>
      <c r="D160" s="200" t="str">
        <f>IF(C160="","","ND2")</f>
        <v>ND2</v>
      </c>
      <c r="E160" s="91"/>
      <c r="F160" s="200">
        <f>IF(C160="","",C160)</f>
        <v>0.14624836623797266</v>
      </c>
    </row>
    <row r="161">
      <c r="A161" s="72" t="s">
        <v>874</v>
      </c>
      <c r="B161" s="72" t="s">
        <v>68</v>
      </c>
      <c r="C161" s="200">
        <v>0.8537516337620273</v>
      </c>
      <c r="D161" s="200" t="str">
        <f>IF(C161="","","ND2")</f>
        <v>ND2</v>
      </c>
      <c r="E161" s="91"/>
      <c r="F161" s="200">
        <f>IF(C161="","",C161)</f>
        <v>0.8537516337620273</v>
      </c>
    </row>
    <row r="162">
      <c r="A162" s="72" t="s">
        <v>875</v>
      </c>
      <c r="B162" s="72" t="s">
        <v>11</v>
      </c>
      <c r="C162" s="200">
        <v>0</v>
      </c>
      <c r="D162" s="200" t="str">
        <f>IF(C162="","","ND2")</f>
        <v>ND2</v>
      </c>
      <c r="E162" s="91"/>
      <c r="F162" s="200">
        <f>IF(C162="","",C162)</f>
        <v>0</v>
      </c>
    </row>
    <row r="163">
      <c r="A163" s="72" t="s">
        <v>876</v>
      </c>
      <c r="E163" s="67"/>
    </row>
    <row r="164">
      <c r="A164" s="72" t="s">
        <v>877</v>
      </c>
      <c r="E164" s="67"/>
    </row>
    <row r="165">
      <c r="A165" s="72" t="s">
        <v>878</v>
      </c>
      <c r="E165" s="67"/>
    </row>
    <row r="166">
      <c r="A166" s="72" t="s">
        <v>879</v>
      </c>
      <c r="E166" s="67"/>
    </row>
    <row r="167">
      <c r="A167" s="72" t="s">
        <v>880</v>
      </c>
      <c r="E167" s="67"/>
    </row>
    <row r="168" ht="15" customHeight="1">
      <c r="A168" s="72" t="s">
        <v>881</v>
      </c>
      <c r="E168" s="67"/>
    </row>
    <row r="169">
      <c r="A169" s="108"/>
      <c r="B169" s="147" t="s">
        <v>69</v>
      </c>
      <c r="C169" s="108" t="s">
        <v>34</v>
      </c>
      <c r="D169" s="108" t="s">
        <v>35</v>
      </c>
      <c r="E169" s="111"/>
      <c r="F169" s="112" t="s">
        <v>24</v>
      </c>
      <c r="G169" s="112"/>
    </row>
    <row r="170">
      <c r="A170" s="72" t="s">
        <v>882</v>
      </c>
      <c r="B170" s="83" t="s">
        <v>1646</v>
      </c>
      <c r="C170" s="200">
        <v>0.293860422543302</v>
      </c>
      <c r="D170" s="200" t="str">
        <f>IF(C170="","","ND2")</f>
        <v>ND2</v>
      </c>
      <c r="E170" s="148"/>
      <c r="F170" s="200">
        <f>IF(C170="","",C170)</f>
        <v>0.293860422543302</v>
      </c>
    </row>
    <row r="171">
      <c r="A171" s="72" t="s">
        <v>883</v>
      </c>
      <c r="B171" s="83" t="s">
        <v>1647</v>
      </c>
      <c r="C171" s="200">
        <v>0.1663067318942476</v>
      </c>
      <c r="D171" s="200" t="str">
        <f>IF(C171="","","ND2")</f>
        <v>ND2</v>
      </c>
      <c r="E171" s="148"/>
      <c r="F171" s="200">
        <f>IF(C171="","",C171)</f>
        <v>0.1663067318942476</v>
      </c>
    </row>
    <row r="172">
      <c r="A172" s="72" t="s">
        <v>884</v>
      </c>
      <c r="B172" s="83" t="s">
        <v>1648</v>
      </c>
      <c r="C172" s="200">
        <v>0.37510474517580134</v>
      </c>
      <c r="D172" s="200" t="str">
        <f>IF(C172="","","ND2")</f>
        <v>ND2</v>
      </c>
      <c r="E172" s="90"/>
      <c r="F172" s="200">
        <f>IF(C172="","",C172)</f>
        <v>0.37510474517580134</v>
      </c>
    </row>
    <row r="173">
      <c r="A173" s="72" t="s">
        <v>885</v>
      </c>
      <c r="B173" s="83" t="s">
        <v>1649</v>
      </c>
      <c r="C173" s="200">
        <v>0.1647281003866491</v>
      </c>
      <c r="D173" s="200" t="str">
        <f>IF(C173="","","ND2")</f>
        <v>ND2</v>
      </c>
      <c r="E173" s="90"/>
      <c r="F173" s="200">
        <f>IF(C173="","",C173)</f>
        <v>0.1647281003866491</v>
      </c>
    </row>
    <row r="174">
      <c r="A174" s="72" t="s">
        <v>886</v>
      </c>
      <c r="B174" s="83" t="s">
        <v>1650</v>
      </c>
      <c r="C174" s="200">
        <v>0</v>
      </c>
      <c r="D174" s="200" t="str">
        <f>IF(C174="","","ND2")</f>
        <v>ND2</v>
      </c>
      <c r="E174" s="90"/>
      <c r="F174" s="200">
        <f>IF(C174="","",C174)</f>
        <v>0</v>
      </c>
    </row>
    <row r="175">
      <c r="A175" s="72" t="s">
        <v>887</v>
      </c>
      <c r="C175" s="90"/>
      <c r="D175" s="90"/>
      <c r="E175" s="90"/>
      <c r="F175" s="90"/>
    </row>
    <row r="176">
      <c r="A176" s="72" t="s">
        <v>888</v>
      </c>
      <c r="C176" s="90"/>
      <c r="D176" s="90"/>
      <c r="E176" s="90"/>
      <c r="F176" s="90"/>
    </row>
    <row r="177">
      <c r="A177" s="72" t="s">
        <v>889</v>
      </c>
      <c r="B177" s="83"/>
      <c r="C177" s="90"/>
      <c r="D177" s="90"/>
      <c r="E177" s="90"/>
      <c r="F177" s="90"/>
    </row>
    <row r="178" ht="15" customHeight="1">
      <c r="A178" s="72" t="s">
        <v>890</v>
      </c>
      <c r="B178" s="83"/>
      <c r="C178" s="90"/>
      <c r="D178" s="90"/>
      <c r="E178" s="90"/>
      <c r="F178" s="90"/>
    </row>
    <row r="179">
      <c r="A179" s="108"/>
      <c r="B179" s="147" t="s">
        <v>70</v>
      </c>
      <c r="C179" s="108" t="s">
        <v>34</v>
      </c>
      <c r="D179" s="108" t="s">
        <v>35</v>
      </c>
      <c r="E179" s="111"/>
      <c r="F179" s="112" t="s">
        <v>24</v>
      </c>
      <c r="G179" s="112"/>
    </row>
    <row r="180">
      <c r="A180" s="72" t="s">
        <v>891</v>
      </c>
      <c r="B180" s="72" t="s">
        <v>1651</v>
      </c>
      <c r="C180" s="200">
        <v>0</v>
      </c>
      <c r="D180" s="200" t="str">
        <f>IF(C180="","","ND2")</f>
        <v>ND2</v>
      </c>
      <c r="E180" s="91"/>
      <c r="F180" s="200">
        <f>IF(C180="","",C180)</f>
        <v>0</v>
      </c>
    </row>
    <row r="181">
      <c r="A181" s="72" t="s">
        <v>892</v>
      </c>
      <c r="B181" s="312" t="s">
        <v>1652</v>
      </c>
      <c r="C181" s="90">
        <v>1</v>
      </c>
      <c r="D181" s="90" t="str">
        <f>IF(C181="","","ND2")</f>
        <v>ND2</v>
      </c>
      <c r="E181" s="91"/>
      <c r="F181" s="90">
        <f>IF(C181="","",C181)</f>
        <v>1</v>
      </c>
    </row>
    <row r="182">
      <c r="A182" s="72" t="s">
        <v>893</v>
      </c>
      <c r="B182" s="84"/>
      <c r="C182" s="90"/>
      <c r="D182" s="90"/>
      <c r="E182" s="91"/>
      <c r="F182" s="90"/>
    </row>
    <row r="183">
      <c r="A183" s="72" t="s">
        <v>894</v>
      </c>
      <c r="B183" s="84"/>
      <c r="C183" s="90"/>
      <c r="D183" s="90"/>
      <c r="E183" s="91"/>
      <c r="F183" s="90"/>
    </row>
    <row r="184">
      <c r="A184" s="72" t="s">
        <v>895</v>
      </c>
      <c r="B184" s="84"/>
      <c r="C184" s="90"/>
      <c r="D184" s="90"/>
      <c r="E184" s="91"/>
      <c r="F184" s="90"/>
    </row>
    <row r="185" ht="15" customHeight="1">
      <c r="A185" s="109"/>
      <c r="B185" s="276" t="s">
        <v>1521</v>
      </c>
      <c r="C185" s="109"/>
      <c r="D185" s="109"/>
      <c r="E185" s="109"/>
      <c r="F185" s="110"/>
      <c r="G185" s="110"/>
    </row>
    <row r="186">
      <c r="A186" s="108"/>
      <c r="B186" s="147" t="s">
        <v>71</v>
      </c>
      <c r="C186" s="108" t="s">
        <v>72</v>
      </c>
      <c r="D186" s="108" t="s">
        <v>73</v>
      </c>
      <c r="E186" s="111"/>
      <c r="F186" s="108" t="s">
        <v>34</v>
      </c>
      <c r="G186" s="108" t="s">
        <v>74</v>
      </c>
    </row>
    <row r="187">
      <c r="A187" s="72" t="s">
        <v>896</v>
      </c>
      <c r="B187" s="82" t="s">
        <v>75</v>
      </c>
      <c r="C187" s="194">
        <v>0</v>
      </c>
      <c r="D187" s="99"/>
      <c r="E187" s="85"/>
      <c r="F187" s="86"/>
      <c r="G187" s="86"/>
    </row>
    <row r="188">
      <c r="A188" s="85"/>
      <c r="B188" s="87"/>
      <c r="C188" s="189"/>
      <c r="D188" s="190"/>
      <c r="E188" s="85"/>
      <c r="F188" s="86"/>
      <c r="G188" s="86"/>
    </row>
    <row r="189">
      <c r="B189" s="82" t="s">
        <v>76</v>
      </c>
      <c r="C189" s="189"/>
      <c r="D189" s="190"/>
      <c r="E189" s="85"/>
      <c r="F189" s="86"/>
      <c r="G189" s="86"/>
    </row>
    <row r="190">
      <c r="A190" s="72" t="s">
        <v>897</v>
      </c>
      <c r="B190" s="201" t="s">
        <v>1653</v>
      </c>
      <c r="C190" s="194">
        <v>0.11368103</v>
      </c>
      <c r="D190" s="197">
        <v>6</v>
      </c>
      <c r="E190" s="85"/>
      <c r="F190" s="96">
        <f>IF($C$214=0,"",IF(C190="[for completion]","",IF(C190="","",C190/$C$214)))</f>
        <v>0.0002536798658610686</v>
      </c>
      <c r="G190" s="96">
        <f>IF($D$214=0,"",IF(D190="[for completion]","",IF(D190="","",D190/$D$214)))</f>
        <v>0.00404040404040404</v>
      </c>
    </row>
    <row r="191">
      <c r="A191" s="72" t="s">
        <v>898</v>
      </c>
      <c r="B191" s="201" t="s">
        <v>1654</v>
      </c>
      <c r="C191" s="194">
        <v>0.87789483</v>
      </c>
      <c r="D191" s="197">
        <v>22</v>
      </c>
      <c r="E191" s="85"/>
      <c r="F191" s="96">
        <f>IF($C$214=0,"",IF(C191="[for completion]","",IF(C191="","",C191/$C$214)))</f>
        <v>0.0019590273127761564</v>
      </c>
      <c r="G191" s="96">
        <f>IF($D$214=0,"",IF(D191="[for completion]","",IF(D191="","",D191/$D$214)))</f>
        <v>0.014814814814814815</v>
      </c>
    </row>
    <row r="192">
      <c r="A192" s="72" t="s">
        <v>899</v>
      </c>
      <c r="B192" s="201" t="s">
        <v>1655</v>
      </c>
      <c r="C192" s="194">
        <v>1.76746875</v>
      </c>
      <c r="D192" s="197">
        <v>28</v>
      </c>
      <c r="E192" s="85"/>
      <c r="F192" s="96">
        <f>IF($C$214=0,"",IF(C192="[for completion]","",IF(C192="","",C192/$C$214)))</f>
        <v>0.003944116581399998</v>
      </c>
      <c r="G192" s="96">
        <f>IF($D$214=0,"",IF(D192="[for completion]","",IF(D192="","",D192/$D$214)))</f>
        <v>0.018855218855218854</v>
      </c>
    </row>
    <row r="193">
      <c r="A193" s="72" t="s">
        <v>900</v>
      </c>
      <c r="B193" s="201" t="s">
        <v>1656</v>
      </c>
      <c r="C193" s="194">
        <v>3.20759386</v>
      </c>
      <c r="D193" s="197">
        <v>36</v>
      </c>
      <c r="E193" s="85"/>
      <c r="F193" s="96">
        <f>IF($C$214=0,"",IF(C193="[for completion]","",IF(C193="","",C193/$C$214)))</f>
        <v>0.007157763965910471</v>
      </c>
      <c r="G193" s="96">
        <f>IF($D$214=0,"",IF(D193="[for completion]","",IF(D193="","",D193/$D$214)))</f>
        <v>0.024242424242424242</v>
      </c>
    </row>
    <row r="194">
      <c r="A194" s="72" t="s">
        <v>901</v>
      </c>
      <c r="B194" s="201" t="s">
        <v>1657</v>
      </c>
      <c r="C194" s="194">
        <v>16.18991732</v>
      </c>
      <c r="D194" s="197">
        <v>125</v>
      </c>
      <c r="E194" s="85"/>
      <c r="F194" s="96">
        <f>IF($C$214=0,"",IF(C194="[for completion]","",IF(C194="","",C194/$C$214)))</f>
        <v>0.03612789270152981</v>
      </c>
      <c r="G194" s="96">
        <f>IF($D$214=0,"",IF(D194="[for completion]","",IF(D194="","",D194/$D$214)))</f>
        <v>0.08417508417508418</v>
      </c>
    </row>
    <row r="195">
      <c r="A195" s="72" t="s">
        <v>902</v>
      </c>
      <c r="B195" s="201" t="s">
        <v>1658</v>
      </c>
      <c r="C195" s="194">
        <v>27.55640827</v>
      </c>
      <c r="D195" s="197">
        <v>155</v>
      </c>
      <c r="E195" s="85"/>
      <c r="F195" s="96">
        <f>IF($C$214=0,"",IF(C195="[for completion]","",IF(C195="","",C195/$C$214)))</f>
        <v>0.061492281988881</v>
      </c>
      <c r="G195" s="96">
        <f>IF($D$214=0,"",IF(D195="[for completion]","",IF(D195="","",D195/$D$214)))</f>
        <v>0.10437710437710437</v>
      </c>
    </row>
    <row r="196">
      <c r="A196" s="72" t="s">
        <v>903</v>
      </c>
      <c r="B196" s="201" t="s">
        <v>1659</v>
      </c>
      <c r="C196" s="194">
        <v>43.83898607</v>
      </c>
      <c r="D196" s="197">
        <v>195</v>
      </c>
      <c r="E196" s="85"/>
      <c r="F196" s="96">
        <f>IF($C$214=0,"",IF(C196="[for completion]","",IF(C196="","",C196/$C$214)))</f>
        <v>0.09782694707923435</v>
      </c>
      <c r="G196" s="96">
        <f>IF($D$214=0,"",IF(D196="[for completion]","",IF(D196="","",D196/$D$214)))</f>
        <v>0.13131313131313133</v>
      </c>
    </row>
    <row r="197">
      <c r="A197" s="72" t="s">
        <v>904</v>
      </c>
      <c r="B197" s="201" t="s">
        <v>1660</v>
      </c>
      <c r="C197" s="194">
        <v>65.15242073</v>
      </c>
      <c r="D197" s="197">
        <v>236</v>
      </c>
      <c r="E197" s="85"/>
      <c r="F197" s="96">
        <f>IF($C$214=0,"",IF(C197="[for completion]","",IF(C197="","",C197/$C$214)))</f>
        <v>0.14538799790352272</v>
      </c>
      <c r="G197" s="96">
        <f>IF($D$214=0,"",IF(D197="[for completion]","",IF(D197="","",D197/$D$214)))</f>
        <v>0.1589225589225589</v>
      </c>
    </row>
    <row r="198">
      <c r="A198" s="72" t="s">
        <v>905</v>
      </c>
      <c r="B198" s="201" t="s">
        <v>1661</v>
      </c>
      <c r="C198" s="194">
        <v>65.05227433</v>
      </c>
      <c r="D198" s="197">
        <v>200</v>
      </c>
      <c r="E198" s="85"/>
      <c r="F198" s="96">
        <f>IF($C$214=0,"",IF(C198="[for completion]","",IF(C198="","",C198/$C$214)))</f>
        <v>0.1451645206415867</v>
      </c>
      <c r="G198" s="96">
        <f>IF($D$214=0,"",IF(D198="[for completion]","",IF(D198="","",D198/$D$214)))</f>
        <v>0.13468013468013468</v>
      </c>
    </row>
    <row r="199">
      <c r="A199" s="72" t="s">
        <v>906</v>
      </c>
      <c r="B199" s="201" t="s">
        <v>1662</v>
      </c>
      <c r="C199" s="194">
        <v>55.72716051</v>
      </c>
      <c r="D199" s="197">
        <v>149</v>
      </c>
      <c r="E199" s="82"/>
      <c r="F199" s="96">
        <f>IF($C$214=0,"",IF(C199="[for completion]","",IF(C199="","",C199/$C$214)))</f>
        <v>0.12435547604551997</v>
      </c>
      <c r="G199" s="96">
        <f>IF($D$214=0,"",IF(D199="[for completion]","",IF(D199="","",D199/$D$214)))</f>
        <v>0.10033670033670034</v>
      </c>
    </row>
    <row r="200">
      <c r="A200" s="72" t="s">
        <v>907</v>
      </c>
      <c r="B200" s="201" t="s">
        <v>1663</v>
      </c>
      <c r="C200" s="194">
        <v>54.11495988</v>
      </c>
      <c r="D200" s="197">
        <v>128</v>
      </c>
      <c r="E200" s="82"/>
      <c r="F200" s="96">
        <f>IF($C$214=0,"",IF(C200="[for completion]","",IF(C200="","",C200/$C$214)))</f>
        <v>0.12075784115815548</v>
      </c>
      <c r="G200" s="96">
        <f>IF($D$214=0,"",IF(D200="[for completion]","",IF(D200="","",D200/$D$214)))</f>
        <v>0.0861952861952862</v>
      </c>
    </row>
    <row r="201">
      <c r="A201" s="72" t="s">
        <v>908</v>
      </c>
      <c r="B201" s="201" t="s">
        <v>1664</v>
      </c>
      <c r="C201" s="194">
        <v>32.69587729</v>
      </c>
      <c r="D201" s="197">
        <v>69</v>
      </c>
      <c r="E201" s="82"/>
      <c r="F201" s="96">
        <f>IF($C$214=0,"",IF(C201="[for completion]","",IF(C201="","",C201/$C$214)))</f>
        <v>0.07296103637640473</v>
      </c>
      <c r="G201" s="96">
        <f>IF($D$214=0,"",IF(D201="[for completion]","",IF(D201="","",D201/$D$214)))</f>
        <v>0.046464646464646465</v>
      </c>
    </row>
    <row r="202">
      <c r="A202" s="72" t="s">
        <v>909</v>
      </c>
      <c r="B202" s="201" t="s">
        <v>1665</v>
      </c>
      <c r="C202" s="194">
        <v>23.5343772</v>
      </c>
      <c r="D202" s="197">
        <v>45</v>
      </c>
      <c r="E202" s="82"/>
      <c r="F202" s="96">
        <f>IF($C$214=0,"",IF(C202="[for completion]","",IF(C202="","",C202/$C$214)))</f>
        <v>0.05251709675061698</v>
      </c>
      <c r="G202" s="96">
        <f>IF($D$214=0,"",IF(D202="[for completion]","",IF(D202="","",D202/$D$214)))</f>
        <v>0.030303030303030304</v>
      </c>
    </row>
    <row r="203">
      <c r="A203" s="72" t="s">
        <v>910</v>
      </c>
      <c r="B203" s="201" t="s">
        <v>1666</v>
      </c>
      <c r="C203" s="194">
        <v>17.99664137</v>
      </c>
      <c r="D203" s="197">
        <v>31</v>
      </c>
      <c r="E203" s="82"/>
      <c r="F203" s="96">
        <f>IF($C$214=0,"",IF(C203="[for completion]","",IF(C203="","",C203/$C$214)))</f>
        <v>0.04015960770843963</v>
      </c>
      <c r="G203" s="96">
        <f>IF($D$214=0,"",IF(D203="[for completion]","",IF(D203="","",D203/$D$214)))</f>
        <v>0.020875420875420877</v>
      </c>
    </row>
    <row r="204">
      <c r="A204" s="72" t="s">
        <v>911</v>
      </c>
      <c r="B204" s="201" t="s">
        <v>1667</v>
      </c>
      <c r="C204" s="194">
        <v>17.99206849</v>
      </c>
      <c r="D204" s="197">
        <v>29</v>
      </c>
      <c r="E204" s="82"/>
      <c r="F204" s="96">
        <f>IF($C$214=0,"",IF(C204="[for completion]","",IF(C204="","",C204/$C$214)))</f>
        <v>0.040149403300676983</v>
      </c>
      <c r="G204" s="96">
        <f>IF($D$214=0,"",IF(D204="[for completion]","",IF(D204="","",D204/$D$214)))</f>
        <v>0.019528619528619527</v>
      </c>
    </row>
    <row r="205">
      <c r="A205" s="72" t="s">
        <v>912</v>
      </c>
      <c r="B205" s="201" t="s">
        <v>1668</v>
      </c>
      <c r="C205" s="194">
        <v>8.77253834</v>
      </c>
      <c r="D205" s="197">
        <v>13</v>
      </c>
      <c r="F205" s="96">
        <f>IF($C$214=0,"",IF(C205="[for completion]","",IF(C205="","",C205/$C$214)))</f>
        <v>0.019575969265516694</v>
      </c>
      <c r="G205" s="96">
        <f>IF($D$214=0,"",IF(D205="[for completion]","",IF(D205="","",D205/$D$214)))</f>
        <v>0.008754208754208754</v>
      </c>
    </row>
    <row r="206">
      <c r="A206" s="72" t="s">
        <v>913</v>
      </c>
      <c r="B206" s="201" t="s">
        <v>1669</v>
      </c>
      <c r="C206" s="194">
        <v>9.36534961</v>
      </c>
      <c r="D206" s="197">
        <v>13</v>
      </c>
      <c r="E206" s="78"/>
      <c r="F206" s="96">
        <f>IF($C$214=0,"",IF(C206="[for completion]","",IF(C206="","",C206/$C$214)))</f>
        <v>0.02089883099059545</v>
      </c>
      <c r="G206" s="96">
        <f>IF($D$214=0,"",IF(D206="[for completion]","",IF(D206="","",D206/$D$214)))</f>
        <v>0.008754208754208754</v>
      </c>
    </row>
    <row r="207">
      <c r="A207" s="72" t="s">
        <v>914</v>
      </c>
      <c r="B207" s="201" t="s">
        <v>1670</v>
      </c>
      <c r="C207" s="194">
        <v>2.33341849</v>
      </c>
      <c r="D207" s="197">
        <v>3</v>
      </c>
      <c r="E207" s="78"/>
      <c r="F207" s="96">
        <f>IF($C$214=0,"",IF(C207="[for completion]","",IF(C207="","",C207/$C$214)))</f>
        <v>0.005207036649306725</v>
      </c>
      <c r="G207" s="96">
        <f>IF($D$214=0,"",IF(D207="[for completion]","",IF(D207="","",D207/$D$214)))</f>
        <v>0.00202020202020202</v>
      </c>
    </row>
    <row r="208">
      <c r="A208" s="72" t="s">
        <v>915</v>
      </c>
      <c r="B208" s="201" t="s">
        <v>1671</v>
      </c>
      <c r="C208" s="194">
        <v>0</v>
      </c>
      <c r="D208" s="197">
        <v>0</v>
      </c>
      <c r="E208" s="78"/>
      <c r="F208" s="96">
        <f>IF($C$214=0,"",IF(C208="[for completion]","",IF(C208="","",C208/$C$214)))</f>
        <v>0</v>
      </c>
      <c r="G208" s="96">
        <f>IF($D$214=0,"",IF(D208="[for completion]","",IF(D208="","",D208/$D$214)))</f>
        <v>0</v>
      </c>
    </row>
    <row r="209">
      <c r="A209" s="72" t="s">
        <v>916</v>
      </c>
      <c r="B209" s="201" t="s">
        <v>1672</v>
      </c>
      <c r="C209" s="194">
        <v>0.89262269</v>
      </c>
      <c r="D209" s="197">
        <v>1</v>
      </c>
      <c r="E209" s="78"/>
      <c r="F209" s="96">
        <f>IF($C$214=0,"",IF(C209="[for completion]","",IF(C209="","",C209/$C$214)))</f>
        <v>0.001991892616241656</v>
      </c>
      <c r="G209" s="96">
        <f>IF($D$214=0,"",IF(D209="[for completion]","",IF(D209="","",D209/$D$214)))</f>
        <v>0.0006734006734006734</v>
      </c>
    </row>
    <row r="210">
      <c r="A210" s="72" t="s">
        <v>917</v>
      </c>
      <c r="B210" s="201" t="s">
        <v>1673</v>
      </c>
      <c r="C210" s="194">
        <v>0.94625844</v>
      </c>
      <c r="D210" s="197">
        <v>1</v>
      </c>
      <c r="E210" s="78"/>
      <c r="F210" s="96">
        <f>IF($C$214=0,"",IF(C210="[for completion]","",IF(C210="","",C210/$C$214)))</f>
        <v>0.0021115810978234806</v>
      </c>
      <c r="G210" s="96">
        <f>IF($D$214=0,"",IF(D210="[for completion]","",IF(D210="","",D210/$D$214)))</f>
        <v>0.0006734006734006734</v>
      </c>
    </row>
    <row r="211">
      <c r="A211" s="72" t="s">
        <v>918</v>
      </c>
      <c r="B211" s="201" t="s">
        <v>1674</v>
      </c>
      <c r="C211" s="194">
        <v>0</v>
      </c>
      <c r="D211" s="197">
        <v>0</v>
      </c>
      <c r="E211" s="78"/>
      <c r="F211" s="96">
        <f>IF($C$214=0,"",IF(C211="[for completion]","",IF(C211="","",C211/$C$214)))</f>
        <v>0</v>
      </c>
      <c r="G211" s="96">
        <f>IF($D$214=0,"",IF(D211="[for completion]","",IF(D211="","",D211/$D$214)))</f>
        <v>0</v>
      </c>
    </row>
    <row r="212">
      <c r="A212" s="72" t="s">
        <v>919</v>
      </c>
      <c r="B212" s="201" t="s">
        <v>1675</v>
      </c>
      <c r="C212" s="194">
        <v>0</v>
      </c>
      <c r="D212" s="197">
        <v>0</v>
      </c>
      <c r="E212" s="78"/>
      <c r="F212" s="96">
        <f>IF($C$214=0,"",IF(C212="[for completion]","",IF(C212="","",C212/$C$214)))</f>
        <v>0</v>
      </c>
      <c r="G212" s="96">
        <f>IF($D$214=0,"",IF(D212="[for completion]","",IF(D212="","",D212/$D$214)))</f>
        <v>0</v>
      </c>
    </row>
    <row r="213">
      <c r="A213" s="72" t="s">
        <v>920</v>
      </c>
      <c r="B213" s="201"/>
      <c r="C213" s="194"/>
      <c r="D213" s="197"/>
      <c r="E213" s="78"/>
      <c r="F213" s="96" t="str">
        <f>IF($C$214=0,"",IF(C213="[for completion]","",IF(C213="","",C213/$C$214)))</f>
        <v/>
      </c>
      <c r="G213" s="96" t="str">
        <f>IF($D$214=0,"",IF(D213="[for completion]","",IF(D213="","",D213/$D$214)))</f>
        <v/>
      </c>
    </row>
    <row r="214" ht="15" customHeight="1">
      <c r="A214" s="72" t="s">
        <v>921</v>
      </c>
      <c r="B214" s="88" t="s">
        <v>12</v>
      </c>
      <c r="C214" s="102">
        <f>SUM(C190:C213)</f>
        <v>448.12791749999997</v>
      </c>
      <c r="D214" s="100">
        <f>SUM(D190:D213)</f>
        <v>1485</v>
      </c>
      <c r="E214" s="78"/>
      <c r="F214" s="101">
        <f>SUM(F190:F213)</f>
        <v>1</v>
      </c>
      <c r="G214" s="101">
        <f>SUM(G190:G213)</f>
        <v>1</v>
      </c>
    </row>
    <row r="215">
      <c r="A215" s="108"/>
      <c r="B215" s="108" t="s">
        <v>77</v>
      </c>
      <c r="C215" s="108" t="s">
        <v>72</v>
      </c>
      <c r="D215" s="108" t="s">
        <v>73</v>
      </c>
      <c r="E215" s="111"/>
      <c r="F215" s="108" t="s">
        <v>34</v>
      </c>
      <c r="G215" s="108" t="s">
        <v>74</v>
      </c>
    </row>
    <row r="216">
      <c r="A216" s="72" t="s">
        <v>922</v>
      </c>
      <c r="B216" s="72" t="s">
        <v>78</v>
      </c>
      <c r="C216" s="205">
        <v>0.6955779861362466</v>
      </c>
      <c r="D216" s="99"/>
      <c r="F216" s="98"/>
      <c r="G216" s="98"/>
    </row>
    <row r="217">
      <c r="C217" s="97"/>
      <c r="D217" s="99"/>
      <c r="F217" s="98"/>
      <c r="G217" s="98"/>
    </row>
    <row r="218">
      <c r="B218" s="82" t="s">
        <v>79</v>
      </c>
      <c r="C218" s="97"/>
      <c r="D218" s="99"/>
      <c r="F218" s="98"/>
      <c r="G218" s="98"/>
    </row>
    <row r="219">
      <c r="A219" s="72" t="s">
        <v>923</v>
      </c>
      <c r="B219" s="72" t="s">
        <v>80</v>
      </c>
      <c r="C219" s="203">
        <v>13.00172857</v>
      </c>
      <c r="D219" s="204">
        <v>78</v>
      </c>
      <c r="F219" s="96">
        <f>IF($C$227=0,"",IF(C219="[for completion]","",C219/$C$227))</f>
        <v>0.03337373009258355</v>
      </c>
      <c r="G219" s="96">
        <f>IF($D$227=0,"",IF(D219="[for completion]","",D219/$D$227))</f>
        <v>0.0651085141903172</v>
      </c>
    </row>
    <row r="220">
      <c r="A220" s="72" t="s">
        <v>924</v>
      </c>
      <c r="B220" s="72" t="s">
        <v>81</v>
      </c>
      <c r="C220" s="203">
        <v>14.27938756</v>
      </c>
      <c r="D220" s="204">
        <v>61</v>
      </c>
      <c r="F220" s="96">
        <f>IF($C$227=0,"",IF(C220="[for completion]","",C220/$C$227))</f>
        <v>0.03665331296135766</v>
      </c>
      <c r="G220" s="96">
        <f>IF($D$227=0,"",IF(D220="[for completion]","",D220/$D$227))</f>
        <v>0.05091819699499165</v>
      </c>
    </row>
    <row r="221">
      <c r="A221" s="72" t="s">
        <v>925</v>
      </c>
      <c r="B221" s="72" t="s">
        <v>82</v>
      </c>
      <c r="C221" s="203">
        <v>36.97353835</v>
      </c>
      <c r="D221" s="204">
        <v>131</v>
      </c>
      <c r="F221" s="96">
        <f>IF($C$227=0,"",IF(C221="[for completion]","",C221/$C$227))</f>
        <v>0.09490621826299878</v>
      </c>
      <c r="G221" s="96">
        <f>IF($D$227=0,"",IF(D221="[for completion]","",D221/$D$227))</f>
        <v>0.10934891485809682</v>
      </c>
    </row>
    <row r="222">
      <c r="A222" s="72" t="s">
        <v>926</v>
      </c>
      <c r="B222" s="72" t="s">
        <v>83</v>
      </c>
      <c r="C222" s="203">
        <v>36.25283309</v>
      </c>
      <c r="D222" s="204">
        <v>124</v>
      </c>
      <c r="F222" s="96">
        <f>IF($C$227=0,"",IF(C222="[for completion]","",C222/$C$227))</f>
        <v>0.0930562624902684</v>
      </c>
      <c r="G222" s="96">
        <f>IF($D$227=0,"",IF(D222="[for completion]","",D222/$D$227))</f>
        <v>0.10350584307178631</v>
      </c>
    </row>
    <row r="223">
      <c r="A223" s="72" t="s">
        <v>927</v>
      </c>
      <c r="B223" s="72" t="s">
        <v>84</v>
      </c>
      <c r="C223" s="203">
        <v>57.35531796</v>
      </c>
      <c r="D223" s="204">
        <v>172</v>
      </c>
      <c r="F223" s="96">
        <f>IF($C$227=0,"",IF(C223="[for completion]","",C223/$C$227))</f>
        <v>0.14722357036340974</v>
      </c>
      <c r="G223" s="96">
        <f>IF($D$227=0,"",IF(D223="[for completion]","",D223/$D$227))</f>
        <v>0.14357262103505844</v>
      </c>
    </row>
    <row r="224">
      <c r="A224" s="72" t="s">
        <v>928</v>
      </c>
      <c r="B224" s="72" t="s">
        <v>85</v>
      </c>
      <c r="C224" s="203">
        <v>77.61325119</v>
      </c>
      <c r="D224" s="204">
        <v>230</v>
      </c>
      <c r="F224" s="96">
        <f>IF($C$227=0,"",IF(C224="[for completion]","",C224/$C$227))</f>
        <v>0.19922302506757755</v>
      </c>
      <c r="G224" s="96">
        <f>IF($D$227=0,"",IF(D224="[for completion]","",D224/$D$227))</f>
        <v>0.19198664440734559</v>
      </c>
    </row>
    <row r="225">
      <c r="A225" s="72" t="s">
        <v>929</v>
      </c>
      <c r="B225" s="72" t="s">
        <v>86</v>
      </c>
      <c r="C225" s="203">
        <v>145.87532666</v>
      </c>
      <c r="D225" s="204">
        <v>379</v>
      </c>
      <c r="F225" s="96">
        <f>IF($C$227=0,"",IF(C225="[for completion]","",C225/$C$227))</f>
        <v>0.3744428098854165</v>
      </c>
      <c r="G225" s="96">
        <f>IF($D$227=0,"",IF(D225="[for completion]","",D225/$D$227))</f>
        <v>0.31636060100166946</v>
      </c>
    </row>
    <row r="226">
      <c r="A226" s="72" t="s">
        <v>930</v>
      </c>
      <c r="B226" s="72" t="s">
        <v>87</v>
      </c>
      <c r="C226" s="203">
        <v>8.22834097</v>
      </c>
      <c r="D226" s="204">
        <v>23</v>
      </c>
      <c r="F226" s="96">
        <f>IF($C$227=0,"",IF(C226="[for completion]","",C226/$C$227))</f>
        <v>0.02112107087638787</v>
      </c>
      <c r="G226" s="96">
        <f>IF($D$227=0,"",IF(D226="[for completion]","",D226/$D$227))</f>
        <v>0.019198664440734557</v>
      </c>
    </row>
    <row r="227">
      <c r="A227" s="72" t="s">
        <v>931</v>
      </c>
      <c r="B227" s="88" t="s">
        <v>12</v>
      </c>
      <c r="C227" s="174">
        <f>SUM(C219:C226)</f>
        <v>389.57972435</v>
      </c>
      <c r="D227" s="175">
        <f>SUM(D219:D226)</f>
        <v>1198</v>
      </c>
      <c r="F227" s="90">
        <f>SUM(F219:F226)</f>
        <v>1</v>
      </c>
      <c r="G227" s="90">
        <f>SUM(G219:G226)</f>
        <v>1</v>
      </c>
    </row>
    <row r="228">
      <c r="A228" s="72" t="s">
        <v>932</v>
      </c>
      <c r="B228" s="79" t="s">
        <v>1676</v>
      </c>
      <c r="C228" s="203">
        <v>8.22834097</v>
      </c>
      <c r="D228" s="204">
        <v>36</v>
      </c>
      <c r="F228" s="96">
        <f>IF($C$227=0,"",IF(C228="[for completion]","",C228/$C$227))</f>
        <v>0.02112107087638787</v>
      </c>
      <c r="G228" s="96">
        <f>IF($D$227=0,"",IF(D228="[for completion]","",D228/$D$227))</f>
        <v>0.03005008347245409</v>
      </c>
    </row>
    <row r="229">
      <c r="A229" s="72" t="s">
        <v>933</v>
      </c>
      <c r="B229" s="79" t="s">
        <v>1677</v>
      </c>
      <c r="C229" s="203">
        <v>0</v>
      </c>
      <c r="D229" s="204">
        <v>0</v>
      </c>
      <c r="F229" s="96">
        <f>IF($C$227=0,"",IF(C229="[for completion]","",C229/$C$227))</f>
        <v>0</v>
      </c>
      <c r="G229" s="96">
        <f>IF($D$227=0,"",IF(D229="[for completion]","",D229/$D$227))</f>
        <v>0</v>
      </c>
    </row>
    <row r="230">
      <c r="A230" s="72" t="s">
        <v>934</v>
      </c>
      <c r="B230" s="79" t="s">
        <v>1678</v>
      </c>
      <c r="C230" s="203">
        <v>0</v>
      </c>
      <c r="D230" s="204">
        <v>0</v>
      </c>
      <c r="F230" s="96">
        <f>IF($C$227=0,"",IF(C230="[for completion]","",C230/$C$227))</f>
        <v>0</v>
      </c>
      <c r="G230" s="96">
        <f>IF($D$227=0,"",IF(D230="[for completion]","",D230/$D$227))</f>
        <v>0</v>
      </c>
    </row>
    <row r="231">
      <c r="A231" s="72" t="s">
        <v>935</v>
      </c>
      <c r="B231" s="79" t="s">
        <v>1679</v>
      </c>
      <c r="C231" s="203">
        <v>0</v>
      </c>
      <c r="D231" s="204">
        <v>0</v>
      </c>
      <c r="F231" s="96">
        <f>IF($C$227=0,"",IF(C231="[for completion]","",C231/$C$227))</f>
        <v>0</v>
      </c>
      <c r="G231" s="96">
        <f>IF($D$227=0,"",IF(D231="[for completion]","",D231/$D$227))</f>
        <v>0</v>
      </c>
    </row>
    <row r="232">
      <c r="A232" s="72" t="s">
        <v>936</v>
      </c>
      <c r="B232" s="79" t="s">
        <v>1680</v>
      </c>
      <c r="C232" s="203">
        <v>0</v>
      </c>
      <c r="D232" s="204">
        <v>0</v>
      </c>
      <c r="F232" s="96">
        <f>IF($C$227=0,"",IF(C232="[for completion]","",C232/$C$227))</f>
        <v>0</v>
      </c>
      <c r="G232" s="96">
        <f>IF($D$227=0,"",IF(D232="[for completion]","",D232/$D$227))</f>
        <v>0</v>
      </c>
    </row>
    <row r="233">
      <c r="A233" s="72" t="s">
        <v>937</v>
      </c>
      <c r="B233" s="79" t="s">
        <v>1681</v>
      </c>
      <c r="C233" s="204">
        <v>0</v>
      </c>
      <c r="D233" s="204">
        <v>0</v>
      </c>
      <c r="F233" s="96">
        <f>IF($C$227=0,"",IF(C233="[for completion]","",C233/$C$227))</f>
        <v>0</v>
      </c>
      <c r="G233" s="96">
        <f>IF($D$227=0,"",IF(D233="[for completion]","",D233/$D$227))</f>
        <v>0</v>
      </c>
    </row>
    <row r="234">
      <c r="A234" s="72" t="s">
        <v>938</v>
      </c>
      <c r="B234" s="79"/>
      <c r="F234" s="96"/>
      <c r="G234" s="96"/>
    </row>
    <row r="235">
      <c r="A235" s="72" t="s">
        <v>939</v>
      </c>
      <c r="B235" s="79"/>
      <c r="F235" s="96"/>
      <c r="G235" s="96"/>
    </row>
    <row r="236" ht="15" customHeight="1">
      <c r="A236" s="72" t="s">
        <v>940</v>
      </c>
      <c r="B236" s="79"/>
      <c r="F236" s="96"/>
      <c r="G236" s="96"/>
    </row>
    <row r="237">
      <c r="A237" s="108"/>
      <c r="B237" s="108" t="s">
        <v>94</v>
      </c>
      <c r="C237" s="108" t="s">
        <v>72</v>
      </c>
      <c r="D237" s="108" t="s">
        <v>73</v>
      </c>
      <c r="E237" s="111"/>
      <c r="F237" s="108" t="s">
        <v>34</v>
      </c>
      <c r="G237" s="108" t="s">
        <v>74</v>
      </c>
    </row>
    <row r="238">
      <c r="A238" s="72" t="s">
        <v>941</v>
      </c>
      <c r="B238" s="72" t="s">
        <v>78</v>
      </c>
      <c r="C238" s="205">
        <v>0.6449066725321437</v>
      </c>
      <c r="D238" s="99"/>
      <c r="F238" s="98"/>
      <c r="G238" s="98"/>
    </row>
    <row r="239">
      <c r="C239" s="97"/>
      <c r="D239" s="99"/>
      <c r="F239" s="98"/>
      <c r="G239" s="98"/>
    </row>
    <row r="240">
      <c r="B240" s="82" t="s">
        <v>79</v>
      </c>
      <c r="C240" s="97"/>
      <c r="D240" s="99"/>
      <c r="F240" s="98"/>
      <c r="G240" s="98"/>
    </row>
    <row r="241">
      <c r="A241" s="72" t="s">
        <v>942</v>
      </c>
      <c r="B241" s="72" t="s">
        <v>80</v>
      </c>
      <c r="C241" s="203">
        <v>21.60222829</v>
      </c>
      <c r="D241" s="204">
        <v>114</v>
      </c>
      <c r="F241" s="96">
        <f>IF($C$249=0,"",IF(C241="[Mark as ND1 if not relevant]","",C241/$C$249))</f>
        <v>0.05545008361521523</v>
      </c>
      <c r="G241" s="96">
        <f>IF($D$249=0,"",IF(D241="[Mark as ND1 if not relevant]","",D241/$D$249))</f>
        <v>0.09515859766277128</v>
      </c>
    </row>
    <row r="242">
      <c r="A242" s="72" t="s">
        <v>943</v>
      </c>
      <c r="B242" s="72" t="s">
        <v>81</v>
      </c>
      <c r="C242" s="203">
        <v>26.77750101</v>
      </c>
      <c r="D242" s="204">
        <v>107</v>
      </c>
      <c r="F242" s="96">
        <f>IF($C$249=0,"",IF(C242="[Mark as ND1 if not relevant]","",C242/$C$249))</f>
        <v>0.06873432916632742</v>
      </c>
      <c r="G242" s="96">
        <f>IF($D$249=0,"",IF(D242="[Mark as ND1 if not relevant]","",D242/$D$249))</f>
        <v>0.08931552587646077</v>
      </c>
    </row>
    <row r="243">
      <c r="A243" s="72" t="s">
        <v>944</v>
      </c>
      <c r="B243" s="72" t="s">
        <v>82</v>
      </c>
      <c r="C243" s="203">
        <v>39.84994158</v>
      </c>
      <c r="D243" s="204">
        <v>132</v>
      </c>
      <c r="F243" s="96">
        <f>IF($C$249=0,"",IF(C243="[Mark as ND1 if not relevant]","",C243/$C$249))</f>
        <v>0.10228956767831852</v>
      </c>
      <c r="G243" s="96">
        <f>IF($D$249=0,"",IF(D243="[Mark as ND1 if not relevant]","",D243/$D$249))</f>
        <v>0.11018363939899833</v>
      </c>
    </row>
    <row r="244">
      <c r="A244" s="72" t="s">
        <v>945</v>
      </c>
      <c r="B244" s="72" t="s">
        <v>83</v>
      </c>
      <c r="C244" s="203">
        <v>48.76800083</v>
      </c>
      <c r="D244" s="204">
        <v>152</v>
      </c>
      <c r="F244" s="96">
        <f>IF($C$249=0,"",IF(C244="[Mark as ND1 if not relevant]","",C244/$C$249))</f>
        <v>0.1251810548184141</v>
      </c>
      <c r="G244" s="96">
        <f>IF($D$249=0,"",IF(D244="[Mark as ND1 if not relevant]","",D244/$D$249))</f>
        <v>0.12687813021702837</v>
      </c>
    </row>
    <row r="245">
      <c r="A245" s="72" t="s">
        <v>946</v>
      </c>
      <c r="B245" s="72" t="s">
        <v>84</v>
      </c>
      <c r="C245" s="203">
        <v>111.23494117</v>
      </c>
      <c r="D245" s="204">
        <v>311</v>
      </c>
      <c r="F245" s="96">
        <f>IF($C$249=0,"",IF(C245="[Mark as ND1 if not relevant]","",C245/$C$249))</f>
        <v>0.28552548866754185</v>
      </c>
      <c r="G245" s="96">
        <f>IF($D$249=0,"",IF(D245="[Mark as ND1 if not relevant]","",D245/$D$249))</f>
        <v>0.2595993322203673</v>
      </c>
    </row>
    <row r="246">
      <c r="A246" s="72" t="s">
        <v>947</v>
      </c>
      <c r="B246" s="72" t="s">
        <v>85</v>
      </c>
      <c r="C246" s="203">
        <v>48.75421588</v>
      </c>
      <c r="D246" s="204">
        <v>145</v>
      </c>
      <c r="F246" s="96">
        <f>IF($C$249=0,"",IF(C246="[Mark as ND1 if not relevant]","",C246/$C$249))</f>
        <v>0.12514567066174884</v>
      </c>
      <c r="G246" s="96">
        <f>IF($D$249=0,"",IF(D246="[Mark as ND1 if not relevant]","",D246/$D$249))</f>
        <v>0.12103505843071787</v>
      </c>
    </row>
    <row r="247">
      <c r="A247" s="72" t="s">
        <v>948</v>
      </c>
      <c r="B247" s="72" t="s">
        <v>86</v>
      </c>
      <c r="C247" s="203">
        <v>75.43927334</v>
      </c>
      <c r="D247" s="204">
        <v>194</v>
      </c>
      <c r="F247" s="96">
        <f>IF($C$249=0,"",IF(C247="[Mark as ND1 if not relevant]","",C247/$C$249))</f>
        <v>0.19364270937320407</v>
      </c>
      <c r="G247" s="96">
        <f>IF($D$249=0,"",IF(D247="[Mark as ND1 if not relevant]","",D247/$D$249))</f>
        <v>0.16193656093489148</v>
      </c>
    </row>
    <row r="248">
      <c r="A248" s="72" t="s">
        <v>949</v>
      </c>
      <c r="B248" s="72" t="s">
        <v>87</v>
      </c>
      <c r="C248" s="203">
        <v>17.15362225</v>
      </c>
      <c r="D248" s="204">
        <v>43</v>
      </c>
      <c r="F248" s="96">
        <f>IF($C$249=0,"",IF(C248="[Mark as ND1 if not relevant]","",C248/$C$249))</f>
        <v>0.04403109601922999</v>
      </c>
      <c r="G248" s="96">
        <f>IF($D$249=0,"",IF(D248="[Mark as ND1 if not relevant]","",D248/$D$249))</f>
        <v>0.03589315525876461</v>
      </c>
    </row>
    <row r="249">
      <c r="A249" s="72" t="s">
        <v>950</v>
      </c>
      <c r="B249" s="88" t="s">
        <v>12</v>
      </c>
      <c r="C249" s="174">
        <f>SUM(C241:C248)</f>
        <v>389.57972435</v>
      </c>
      <c r="D249" s="175">
        <f>SUM(D241:D248)</f>
        <v>1198</v>
      </c>
      <c r="F249" s="90">
        <f>SUM(F241:F248)</f>
        <v>0.9999999999999999</v>
      </c>
      <c r="G249" s="90">
        <f>SUM(G241:G248)</f>
        <v>0.9999999999999999</v>
      </c>
    </row>
    <row r="250">
      <c r="A250" s="72" t="s">
        <v>951</v>
      </c>
      <c r="B250" s="79" t="s">
        <v>1676</v>
      </c>
      <c r="C250" s="203">
        <v>17.15362225</v>
      </c>
      <c r="D250" s="204">
        <v>43</v>
      </c>
      <c r="F250" s="96">
        <f>IF($C$249=0,"",IF(C250="[for completion]","",C250/$C$249))</f>
        <v>0.04403109601922999</v>
      </c>
      <c r="G250" s="96">
        <f>IF($D$249=0,"",IF(D250="[for completion]","",D250/$D$249))</f>
        <v>0.03589315525876461</v>
      </c>
    </row>
    <row r="251">
      <c r="A251" s="72" t="s">
        <v>952</v>
      </c>
      <c r="B251" s="79" t="s">
        <v>1677</v>
      </c>
      <c r="C251" s="203">
        <v>0</v>
      </c>
      <c r="D251" s="204">
        <v>0</v>
      </c>
      <c r="F251" s="96">
        <f>IF($C$249=0,"",IF(C251="[for completion]","",C251/$C$249))</f>
        <v>0</v>
      </c>
      <c r="G251" s="96">
        <f>IF($D$249=0,"",IF(D251="[for completion]","",D251/$D$249))</f>
        <v>0</v>
      </c>
    </row>
    <row r="252">
      <c r="A252" s="72" t="s">
        <v>953</v>
      </c>
      <c r="B252" s="79" t="s">
        <v>1678</v>
      </c>
      <c r="C252" s="203">
        <v>0</v>
      </c>
      <c r="D252" s="204">
        <v>0</v>
      </c>
      <c r="F252" s="96">
        <f>IF($C$249=0,"",IF(C252="[for completion]","",C252/$C$249))</f>
        <v>0</v>
      </c>
      <c r="G252" s="96">
        <f>IF($D$249=0,"",IF(D252="[for completion]","",D252/$D$249))</f>
        <v>0</v>
      </c>
    </row>
    <row r="253">
      <c r="A253" s="72" t="s">
        <v>954</v>
      </c>
      <c r="B253" s="79" t="s">
        <v>1679</v>
      </c>
      <c r="C253" s="203">
        <v>0</v>
      </c>
      <c r="D253" s="204">
        <v>0</v>
      </c>
      <c r="F253" s="96">
        <f>IF($C$249=0,"",IF(C253="[for completion]","",C253/$C$249))</f>
        <v>0</v>
      </c>
      <c r="G253" s="96">
        <f>IF($D$249=0,"",IF(D253="[for completion]","",D253/$D$249))</f>
        <v>0</v>
      </c>
    </row>
    <row r="254">
      <c r="A254" s="72" t="s">
        <v>955</v>
      </c>
      <c r="B254" s="79" t="s">
        <v>1680</v>
      </c>
      <c r="C254" s="203">
        <v>0</v>
      </c>
      <c r="D254" s="204">
        <v>0</v>
      </c>
      <c r="F254" s="96">
        <f>IF($C$249=0,"",IF(C254="[for completion]","",C254/$C$249))</f>
        <v>0</v>
      </c>
      <c r="G254" s="96">
        <f>IF($D$249=0,"",IF(D254="[for completion]","",D254/$D$249))</f>
        <v>0</v>
      </c>
    </row>
    <row r="255">
      <c r="A255" s="72" t="s">
        <v>956</v>
      </c>
      <c r="B255" s="79" t="s">
        <v>1681</v>
      </c>
      <c r="C255" s="203">
        <v>0</v>
      </c>
      <c r="D255" s="204">
        <v>0</v>
      </c>
      <c r="F255" s="96">
        <f>IF($C$249=0,"",IF(C255="[for completion]","",C255/$C$249))</f>
        <v>0</v>
      </c>
      <c r="G255" s="96">
        <f>IF($D$249=0,"",IF(D255="[for completion]","",D255/$D$249))</f>
        <v>0</v>
      </c>
    </row>
    <row r="256">
      <c r="A256" s="72" t="s">
        <v>957</v>
      </c>
      <c r="B256" s="79"/>
      <c r="F256" s="76"/>
      <c r="G256" s="76"/>
    </row>
    <row r="257">
      <c r="A257" s="72" t="s">
        <v>958</v>
      </c>
      <c r="B257" s="79"/>
      <c r="F257" s="76"/>
      <c r="G257" s="76"/>
    </row>
    <row r="258" ht="15" customHeight="1">
      <c r="A258" s="72" t="s">
        <v>959</v>
      </c>
      <c r="B258" s="79"/>
      <c r="F258" s="76"/>
      <c r="G258" s="76"/>
    </row>
    <row r="259">
      <c r="A259" s="108"/>
      <c r="B259" s="108" t="s">
        <v>95</v>
      </c>
      <c r="C259" s="108" t="s">
        <v>34</v>
      </c>
      <c r="D259" s="108"/>
      <c r="E259" s="108"/>
      <c r="F259" s="108"/>
      <c r="G259" s="108"/>
    </row>
    <row r="260">
      <c r="A260" s="117" t="s">
        <v>960</v>
      </c>
      <c r="B260" s="117" t="s">
        <v>96</v>
      </c>
      <c r="C260" s="205">
        <v>0.9992450856400841</v>
      </c>
      <c r="D260" s="117"/>
      <c r="E260" s="171"/>
      <c r="F260" s="171"/>
      <c r="G260" s="171"/>
    </row>
    <row r="261">
      <c r="A261" s="117" t="s">
        <v>961</v>
      </c>
      <c r="B261" s="117" t="s">
        <v>97</v>
      </c>
      <c r="C261" s="205">
        <v>0</v>
      </c>
      <c r="D261" s="117"/>
      <c r="E261" s="171"/>
      <c r="F261" s="171"/>
      <c r="G261" s="114"/>
    </row>
    <row r="262">
      <c r="A262" s="117" t="s">
        <v>962</v>
      </c>
      <c r="B262" s="117" t="s">
        <v>98</v>
      </c>
      <c r="C262" s="205">
        <v>0.0007549143599159943</v>
      </c>
      <c r="D262" s="117"/>
      <c r="E262" s="171"/>
      <c r="F262" s="171"/>
      <c r="G262" s="114"/>
      <c r="J262" s="72"/>
      <c r="K262" s="72"/>
      <c r="L262" s="67"/>
      <c r="M262" s="67"/>
      <c r="N262" s="67"/>
    </row>
    <row r="263">
      <c r="A263" s="117" t="s">
        <v>963</v>
      </c>
      <c r="B263" s="182" t="s">
        <v>1682</v>
      </c>
      <c r="C263" s="205">
        <v>0</v>
      </c>
      <c r="D263" s="117"/>
      <c r="E263" s="171"/>
      <c r="F263" s="171"/>
      <c r="G263" s="114"/>
      <c r="H263" s="67"/>
      <c r="I263" s="72"/>
    </row>
    <row r="264">
      <c r="A264" s="117" t="s">
        <v>964</v>
      </c>
      <c r="B264" s="120" t="s">
        <v>281</v>
      </c>
      <c r="C264" s="205">
        <v>0</v>
      </c>
      <c r="D264" s="118"/>
      <c r="E264" s="118"/>
      <c r="F264" s="172"/>
      <c r="G264" s="172"/>
    </row>
    <row r="265">
      <c r="A265" s="117" t="s">
        <v>965</v>
      </c>
      <c r="B265" s="117" t="s">
        <v>11</v>
      </c>
      <c r="C265" s="205">
        <v>0</v>
      </c>
      <c r="D265" s="117"/>
      <c r="E265" s="171"/>
      <c r="F265" s="171"/>
      <c r="G265" s="114"/>
    </row>
    <row r="266">
      <c r="A266" s="117" t="s">
        <v>966</v>
      </c>
      <c r="B266" s="173" t="s">
        <v>99</v>
      </c>
      <c r="C266" s="206"/>
      <c r="D266" s="117"/>
      <c r="E266" s="171"/>
      <c r="F266" s="171"/>
      <c r="G266" s="114"/>
    </row>
    <row r="267">
      <c r="A267" s="117" t="s">
        <v>967</v>
      </c>
      <c r="B267" s="173" t="s">
        <v>100</v>
      </c>
      <c r="C267" s="205"/>
      <c r="D267" s="117"/>
      <c r="E267" s="171"/>
      <c r="F267" s="171"/>
      <c r="G267" s="114"/>
    </row>
    <row r="268">
      <c r="A268" s="117" t="s">
        <v>968</v>
      </c>
      <c r="B268" s="173" t="s">
        <v>101</v>
      </c>
      <c r="C268" s="205"/>
      <c r="D268" s="117"/>
      <c r="E268" s="171"/>
      <c r="F268" s="171"/>
      <c r="G268" s="114"/>
    </row>
    <row r="269">
      <c r="A269" s="117" t="s">
        <v>969</v>
      </c>
      <c r="B269" s="173" t="s">
        <v>102</v>
      </c>
      <c r="C269" s="205"/>
      <c r="D269" s="117"/>
      <c r="E269" s="171"/>
      <c r="F269" s="171"/>
      <c r="G269" s="114"/>
    </row>
    <row r="270">
      <c r="A270" s="117" t="s">
        <v>970</v>
      </c>
      <c r="B270" s="207" t="s">
        <v>13</v>
      </c>
      <c r="C270" s="205"/>
      <c r="D270" s="117"/>
      <c r="E270" s="171"/>
      <c r="F270" s="171"/>
      <c r="G270" s="114"/>
    </row>
    <row r="271">
      <c r="A271" s="117" t="s">
        <v>971</v>
      </c>
      <c r="B271" s="207" t="s">
        <v>13</v>
      </c>
      <c r="C271" s="205"/>
      <c r="D271" s="117"/>
      <c r="E271" s="171"/>
      <c r="F271" s="171"/>
      <c r="G271" s="114"/>
    </row>
    <row r="272">
      <c r="A272" s="117" t="s">
        <v>972</v>
      </c>
      <c r="B272" s="207" t="s">
        <v>13</v>
      </c>
      <c r="C272" s="205"/>
      <c r="D272" s="117"/>
      <c r="E272" s="171"/>
      <c r="F272" s="171"/>
      <c r="G272" s="114"/>
    </row>
    <row r="273">
      <c r="A273" s="117" t="s">
        <v>973</v>
      </c>
      <c r="B273" s="207" t="s">
        <v>13</v>
      </c>
      <c r="C273" s="205"/>
      <c r="D273" s="117"/>
      <c r="E273" s="171"/>
      <c r="F273" s="171"/>
      <c r="G273" s="114"/>
    </row>
    <row r="274">
      <c r="A274" s="117" t="s">
        <v>974</v>
      </c>
      <c r="B274" s="207" t="s">
        <v>13</v>
      </c>
      <c r="C274" s="205"/>
      <c r="D274" s="117"/>
      <c r="E274" s="171"/>
      <c r="F274" s="171"/>
      <c r="G274" s="114"/>
    </row>
    <row r="275" ht="15" customHeight="1">
      <c r="A275" s="117" t="s">
        <v>975</v>
      </c>
      <c r="B275" s="207" t="s">
        <v>13</v>
      </c>
      <c r="C275" s="205"/>
      <c r="D275" s="117"/>
      <c r="E275" s="171"/>
      <c r="F275" s="171"/>
      <c r="G275" s="114"/>
    </row>
    <row r="276">
      <c r="A276" s="108"/>
      <c r="B276" s="108" t="s">
        <v>103</v>
      </c>
      <c r="C276" s="108" t="s">
        <v>34</v>
      </c>
      <c r="D276" s="108"/>
      <c r="E276" s="108"/>
      <c r="F276" s="108"/>
      <c r="G276" s="108"/>
    </row>
    <row r="277">
      <c r="A277" s="117" t="s">
        <v>976</v>
      </c>
      <c r="B277" s="117" t="s">
        <v>282</v>
      </c>
      <c r="C277" s="205">
        <v>0.7339647941706289</v>
      </c>
      <c r="D277" s="117"/>
      <c r="E277" s="114"/>
      <c r="F277" s="114"/>
      <c r="G277" s="114"/>
    </row>
    <row r="278">
      <c r="A278" s="117" t="s">
        <v>977</v>
      </c>
      <c r="B278" s="117" t="s">
        <v>11</v>
      </c>
      <c r="C278" s="205">
        <v>0</v>
      </c>
      <c r="D278" s="117"/>
      <c r="E278" s="114"/>
      <c r="F278" s="114"/>
      <c r="G278" s="114"/>
    </row>
    <row r="279">
      <c r="A279" s="117" t="s">
        <v>978</v>
      </c>
      <c r="B279" s="117" t="s">
        <v>104</v>
      </c>
      <c r="C279" s="205">
        <v>0.2660352058293713</v>
      </c>
      <c r="D279" s="117"/>
      <c r="E279" s="114"/>
      <c r="F279" s="114"/>
      <c r="G279" s="114"/>
    </row>
    <row r="280">
      <c r="A280" s="117" t="s">
        <v>979</v>
      </c>
      <c r="B280" s="117"/>
      <c r="C280" s="170"/>
      <c r="D280" s="117"/>
      <c r="E280" s="114"/>
      <c r="F280" s="114"/>
      <c r="G280" s="114"/>
    </row>
    <row r="281">
      <c r="A281" s="117" t="s">
        <v>980</v>
      </c>
      <c r="B281" s="117"/>
      <c r="C281" s="170"/>
      <c r="D281" s="117"/>
      <c r="E281" s="114"/>
      <c r="F281" s="114"/>
      <c r="G281" s="114"/>
    </row>
    <row r="282" customFormat="1">
      <c r="A282" s="117" t="s">
        <v>981</v>
      </c>
      <c r="B282" s="117"/>
      <c r="C282" s="170"/>
      <c r="D282" s="117"/>
      <c r="E282" s="114"/>
      <c r="F282" s="114"/>
      <c r="G282" s="114"/>
      <c r="H282" s="68"/>
      <c r="I282" s="68"/>
    </row>
    <row r="283" customFormat="1">
      <c r="A283" s="117" t="s">
        <v>982</v>
      </c>
      <c r="B283" s="117"/>
      <c r="C283" s="170"/>
      <c r="D283" s="117"/>
      <c r="E283" s="114"/>
      <c r="F283" s="114"/>
      <c r="G283" s="114"/>
    </row>
    <row r="284" customFormat="1">
      <c r="A284" s="117" t="s">
        <v>983</v>
      </c>
      <c r="B284" s="117"/>
      <c r="C284" s="170"/>
      <c r="D284" s="117"/>
      <c r="E284" s="114"/>
      <c r="F284" s="114"/>
      <c r="G284" s="114"/>
    </row>
    <row r="285" customFormat="1">
      <c r="A285" s="117" t="s">
        <v>984</v>
      </c>
      <c r="B285" s="117"/>
      <c r="C285" s="170"/>
      <c r="D285" s="117"/>
      <c r="E285" s="114"/>
      <c r="F285" s="114"/>
      <c r="G285" s="114"/>
    </row>
    <row r="286" customFormat="1">
      <c r="A286" s="108"/>
      <c r="B286" s="108" t="s">
        <v>594</v>
      </c>
      <c r="C286" s="108" t="s">
        <v>10</v>
      </c>
      <c r="D286" s="108" t="s">
        <v>294</v>
      </c>
      <c r="E286" s="108"/>
      <c r="F286" s="108" t="s">
        <v>34</v>
      </c>
      <c r="G286" s="108" t="s">
        <v>301</v>
      </c>
    </row>
    <row r="287" customFormat="1">
      <c r="A287" s="117" t="s">
        <v>985</v>
      </c>
      <c r="B287" s="208" t="s">
        <v>1683</v>
      </c>
      <c r="C287" s="203">
        <v>3.9152973</v>
      </c>
      <c r="D287" s="204">
        <v>13</v>
      </c>
      <c r="E287" s="122"/>
      <c r="F287" s="96">
        <f>IF($C$305=0,"",IF(C287="[For completion]","",C287/$C$305))</f>
        <v>0.008737008222657765</v>
      </c>
      <c r="G287" s="96">
        <f>IF($D$305=0,"",IF(D287="[For completion]","",D287/$D$305))</f>
        <v>0.008754208754208754</v>
      </c>
    </row>
    <row r="288" customFormat="1">
      <c r="A288" s="117" t="s">
        <v>986</v>
      </c>
      <c r="B288" s="208" t="s">
        <v>1684</v>
      </c>
      <c r="C288" s="203">
        <v>10.45856194</v>
      </c>
      <c r="D288" s="204">
        <v>31</v>
      </c>
      <c r="E288" s="122"/>
      <c r="F288" s="96">
        <f>IF($C$305=0,"",IF(C288="[For completion]","",C288/$C$305))</f>
        <v>0.023338340530859696</v>
      </c>
      <c r="G288" s="96">
        <f>IF($D$305=0,"",IF(D288="[For completion]","",D288/$D$305))</f>
        <v>0.020875420875420877</v>
      </c>
    </row>
    <row r="289" customFormat="1">
      <c r="A289" s="117" t="s">
        <v>987</v>
      </c>
      <c r="B289" s="208" t="s">
        <v>1685</v>
      </c>
      <c r="C289" s="203">
        <v>10.14229619</v>
      </c>
      <c r="D289" s="204">
        <v>30</v>
      </c>
      <c r="E289" s="122"/>
      <c r="F289" s="96">
        <f>IF($C$305=0,"",IF(C289="[For completion]","",C289/$C$305))</f>
        <v>0.02263259170859401</v>
      </c>
      <c r="G289" s="96">
        <f>IF($D$305=0,"",IF(D289="[For completion]","",D289/$D$305))</f>
        <v>0.020202020202020204</v>
      </c>
    </row>
    <row r="290" customFormat="1">
      <c r="A290" s="117" t="s">
        <v>988</v>
      </c>
      <c r="B290" s="208" t="s">
        <v>1686</v>
      </c>
      <c r="C290" s="203">
        <v>67.97855695</v>
      </c>
      <c r="D290" s="204">
        <v>207</v>
      </c>
      <c r="E290" s="122"/>
      <c r="F290" s="96">
        <f>IF($C$305=0,"",IF(C290="[For completion]","",C290/$C$305))</f>
        <v>0.1516945369733632</v>
      </c>
      <c r="G290" s="96">
        <f>IF($D$305=0,"",IF(D290="[For completion]","",D290/$D$305))</f>
        <v>0.1393939393939394</v>
      </c>
    </row>
    <row r="291" customFormat="1">
      <c r="A291" s="117" t="s">
        <v>989</v>
      </c>
      <c r="B291" s="208" t="s">
        <v>1687</v>
      </c>
      <c r="C291" s="203">
        <v>52.29141927</v>
      </c>
      <c r="D291" s="204">
        <v>155</v>
      </c>
      <c r="E291" s="122"/>
      <c r="F291" s="96">
        <f>IF($C$305=0,"",IF(C291="[For completion]","",C291/$C$305))</f>
        <v>0.11668859990183496</v>
      </c>
      <c r="G291" s="96">
        <f>IF($D$305=0,"",IF(D291="[For completion]","",D291/$D$305))</f>
        <v>0.10437710437710437</v>
      </c>
    </row>
    <row r="292" customFormat="1">
      <c r="A292" s="117" t="s">
        <v>990</v>
      </c>
      <c r="B292" s="208" t="s">
        <v>1688</v>
      </c>
      <c r="C292" s="203">
        <v>6.81218901</v>
      </c>
      <c r="D292" s="204">
        <v>23</v>
      </c>
      <c r="E292" s="122"/>
      <c r="F292" s="96">
        <f>IF($C$305=0,"",IF(C292="[For completion]","",C292/$C$305))</f>
        <v>0.015201438571387378</v>
      </c>
      <c r="G292" s="96">
        <f>IF($D$305=0,"",IF(D292="[For completion]","",D292/$D$305))</f>
        <v>0.015488215488215488</v>
      </c>
    </row>
    <row r="293" customFormat="1">
      <c r="A293" s="117" t="s">
        <v>991</v>
      </c>
      <c r="B293" s="208" t="s">
        <v>1689</v>
      </c>
      <c r="C293" s="203">
        <v>203.56570779</v>
      </c>
      <c r="D293" s="204">
        <v>630</v>
      </c>
      <c r="E293" s="122"/>
      <c r="F293" s="96">
        <f>IF($C$305=0,"",IF(C293="[For completion]","",C293/$C$305))</f>
        <v>0.45425803624475153</v>
      </c>
      <c r="G293" s="96">
        <f>IF($D$305=0,"",IF(D293="[For completion]","",D293/$D$305))</f>
        <v>0.42424242424242425</v>
      </c>
    </row>
    <row r="294" customFormat="1">
      <c r="A294" s="117" t="s">
        <v>992</v>
      </c>
      <c r="B294" s="208" t="s">
        <v>1690</v>
      </c>
      <c r="C294" s="203">
        <v>21.35899245</v>
      </c>
      <c r="D294" s="204">
        <v>70</v>
      </c>
      <c r="E294" s="122"/>
      <c r="F294" s="96">
        <f>IF($C$305=0,"",IF(C294="[For completion]","",C294/$C$305))</f>
        <v>0.04766271329212601</v>
      </c>
      <c r="G294" s="96">
        <f>IF($D$305=0,"",IF(D294="[For completion]","",D294/$D$305))</f>
        <v>0.04713804713804714</v>
      </c>
    </row>
    <row r="295" customFormat="1">
      <c r="A295" s="117" t="s">
        <v>993</v>
      </c>
      <c r="B295" s="208" t="s">
        <v>1691</v>
      </c>
      <c r="C295" s="203">
        <v>13.4745208</v>
      </c>
      <c r="D295" s="204">
        <v>45</v>
      </c>
      <c r="E295" s="122"/>
      <c r="F295" s="96">
        <f>IF($C$305=0,"",IF(C295="[For completion]","",C295/$C$305))</f>
        <v>0.030068469902904457</v>
      </c>
      <c r="G295" s="96">
        <f>IF($D$305=0,"",IF(D295="[For completion]","",D295/$D$305))</f>
        <v>0.030303030303030304</v>
      </c>
    </row>
    <row r="296" customFormat="1">
      <c r="A296" s="117" t="s">
        <v>994</v>
      </c>
      <c r="B296" s="208" t="s">
        <v>1692</v>
      </c>
      <c r="C296" s="203">
        <v>3.39912768</v>
      </c>
      <c r="D296" s="204">
        <v>16</v>
      </c>
      <c r="E296" s="122"/>
      <c r="F296" s="96">
        <f>IF($C$305=0,"",IF(C296="[For completion]","",C296/$C$305))</f>
        <v>0.00758517277602996</v>
      </c>
      <c r="G296" s="96">
        <f>IF($D$305=0,"",IF(D296="[For completion]","",D296/$D$305))</f>
        <v>0.010774410774410775</v>
      </c>
    </row>
    <row r="297" customFormat="1">
      <c r="A297" s="117" t="s">
        <v>995</v>
      </c>
      <c r="B297" s="208" t="s">
        <v>1693</v>
      </c>
      <c r="C297" s="203">
        <v>1.01342206</v>
      </c>
      <c r="D297" s="204">
        <v>5</v>
      </c>
      <c r="E297" s="122"/>
      <c r="F297" s="96">
        <f>IF($C$305=0,"",IF(C297="[For completion]","",C297/$C$305))</f>
        <v>0.0022614570983518338</v>
      </c>
      <c r="G297" s="96">
        <f>IF($D$305=0,"",IF(D297="[For completion]","",D297/$D$305))</f>
        <v>0.003367003367003367</v>
      </c>
    </row>
    <row r="298" customFormat="1">
      <c r="A298" s="117" t="s">
        <v>996</v>
      </c>
      <c r="B298" s="208" t="s">
        <v>1694</v>
      </c>
      <c r="C298" s="203">
        <v>0.62672225</v>
      </c>
      <c r="D298" s="204">
        <v>2</v>
      </c>
      <c r="E298" s="122"/>
      <c r="F298" s="96">
        <f>IF($C$305=0,"",IF(C298="[For completion]","",C298/$C$305))</f>
        <v>0.0013985342700725627</v>
      </c>
      <c r="G298" s="96">
        <f>IF($D$305=0,"",IF(D298="[For completion]","",D298/$D$305))</f>
        <v>0.0013468013468013469</v>
      </c>
    </row>
    <row r="299" customFormat="1">
      <c r="A299" s="117" t="s">
        <v>997</v>
      </c>
      <c r="B299" s="208" t="s">
        <v>1695</v>
      </c>
      <c r="C299" s="203">
        <v>2.02214766</v>
      </c>
      <c r="D299" s="204">
        <v>6</v>
      </c>
      <c r="E299" s="122"/>
      <c r="F299" s="96">
        <f>IF($C$305=0,"",IF(C299="[For completion]","",C299/$C$305))</f>
        <v>0.00451243401946722</v>
      </c>
      <c r="G299" s="96">
        <f>IF($D$305=0,"",IF(D299="[For completion]","",D299/$D$305))</f>
        <v>0.00404040404040404</v>
      </c>
    </row>
    <row r="300" customFormat="1">
      <c r="A300" s="117" t="s">
        <v>998</v>
      </c>
      <c r="B300" s="208" t="s">
        <v>11</v>
      </c>
      <c r="C300" s="203">
        <v>51.06895615</v>
      </c>
      <c r="D300" s="204">
        <v>252</v>
      </c>
      <c r="E300" s="122"/>
      <c r="F300" s="96">
        <f>IF($C$305=0,"",IF(C300="[For completion]","",C300/$C$305))</f>
        <v>0.11396066648759949</v>
      </c>
      <c r="G300" s="96">
        <f>IF($D$305=0,"",IF(D300="[For completion]","",D300/$D$305))</f>
        <v>0.1696969696969697</v>
      </c>
    </row>
    <row r="301" customFormat="1">
      <c r="A301" s="117" t="s">
        <v>999</v>
      </c>
      <c r="B301" s="208"/>
      <c r="C301" s="203"/>
      <c r="D301" s="204"/>
      <c r="E301" s="122"/>
      <c r="F301" s="96">
        <f>IF($C$305=0,"",IF(C301="[For completion]","",C301/$C$305))</f>
        <v>0</v>
      </c>
      <c r="G301" s="96">
        <f>IF($D$305=0,"",IF(D301="[For completion]","",D301/$D$305))</f>
        <v>0</v>
      </c>
    </row>
    <row r="302" customFormat="1">
      <c r="A302" s="117" t="s">
        <v>1000</v>
      </c>
      <c r="B302" s="208"/>
      <c r="C302" s="203"/>
      <c r="D302" s="204"/>
      <c r="E302" s="122"/>
      <c r="F302" s="96">
        <f>IF($C$305=0,"",IF(C302="[For completion]","",C302/$C$305))</f>
        <v>0</v>
      </c>
      <c r="G302" s="96">
        <f>IF($D$305=0,"",IF(D302="[For completion]","",D302/$D$305))</f>
        <v>0</v>
      </c>
    </row>
    <row r="303" customFormat="1">
      <c r="A303" s="117" t="s">
        <v>1001</v>
      </c>
      <c r="B303" s="208"/>
      <c r="C303" s="203"/>
      <c r="D303" s="204"/>
      <c r="E303" s="122"/>
      <c r="F303" s="96">
        <f>IF($C$305=0,"",IF(C303="[For completion]","",C303/$C$305))</f>
        <v>0</v>
      </c>
      <c r="G303" s="96">
        <f>IF($D$305=0,"",IF(D303="[For completion]","",D303/$D$305))</f>
        <v>0</v>
      </c>
    </row>
    <row r="304" customFormat="1">
      <c r="A304" s="117" t="s">
        <v>1002</v>
      </c>
      <c r="B304" s="209"/>
      <c r="C304" s="203"/>
      <c r="D304" s="204"/>
      <c r="E304" s="122"/>
      <c r="F304" s="96">
        <f>IF($C$305=0,"",IF(C304="[For completion]","",C304/$C$305))</f>
        <v>0</v>
      </c>
      <c r="G304" s="96">
        <f>IF($D$305=0,"",IF(D304="[For completion]","",D304/$D$305))</f>
        <v>0</v>
      </c>
    </row>
    <row r="305" customFormat="1">
      <c r="A305" s="117" t="s">
        <v>1003</v>
      </c>
      <c r="B305" s="120" t="s">
        <v>12</v>
      </c>
      <c r="C305" s="174">
        <f>SUM(C287:C304)</f>
        <v>448.12791749999997</v>
      </c>
      <c r="D305" s="175">
        <f>SUM(D287:D304)</f>
        <v>1485</v>
      </c>
      <c r="E305" s="122"/>
      <c r="F305" s="176">
        <f>SUM(F287:F304)</f>
        <v>1</v>
      </c>
      <c r="G305" s="176">
        <f>SUM(G287:G304)</f>
        <v>1</v>
      </c>
    </row>
    <row r="306" customFormat="1">
      <c r="A306" s="117" t="s">
        <v>1004</v>
      </c>
      <c r="B306" s="120"/>
      <c r="C306" s="117"/>
      <c r="D306" s="117"/>
      <c r="E306" s="122"/>
      <c r="F306" s="122"/>
      <c r="G306" s="122"/>
    </row>
    <row r="307" customFormat="1">
      <c r="A307" s="117" t="s">
        <v>1005</v>
      </c>
      <c r="B307" s="120"/>
      <c r="C307" s="117"/>
      <c r="D307" s="117"/>
      <c r="E307" s="122"/>
      <c r="F307" s="122"/>
      <c r="G307" s="122"/>
    </row>
    <row r="308" customFormat="1">
      <c r="A308" s="117" t="s">
        <v>1006</v>
      </c>
      <c r="B308" s="120"/>
      <c r="C308" s="117"/>
      <c r="D308" s="117"/>
      <c r="E308" s="122"/>
      <c r="F308" s="122"/>
      <c r="G308" s="122"/>
    </row>
    <row r="309" customFormat="1">
      <c r="A309" s="108"/>
      <c r="B309" s="108" t="s">
        <v>1257</v>
      </c>
      <c r="C309" s="108" t="s">
        <v>10</v>
      </c>
      <c r="D309" s="108" t="s">
        <v>294</v>
      </c>
      <c r="E309" s="108"/>
      <c r="F309" s="108" t="s">
        <v>34</v>
      </c>
      <c r="G309" s="108" t="s">
        <v>301</v>
      </c>
    </row>
    <row r="310" customFormat="1">
      <c r="A310" s="117" t="s">
        <v>1007</v>
      </c>
      <c r="B310" s="208" t="s">
        <v>143</v>
      </c>
      <c r="C310" s="203">
        <v>448.1279175</v>
      </c>
      <c r="D310" s="204">
        <v>1485</v>
      </c>
      <c r="E310" s="122"/>
      <c r="F310" s="96">
        <f>IF($C$328=0,"",IF(C310="[For completion]","",C310/$C$328))</f>
        <v>1</v>
      </c>
      <c r="G310" s="96">
        <f>IF($D$328=0,"",IF(D310="[For completion]","",D310/$D$328))</f>
        <v>1</v>
      </c>
    </row>
    <row r="311" customFormat="1">
      <c r="A311" s="117" t="s">
        <v>1008</v>
      </c>
      <c r="B311" s="208"/>
      <c r="C311" s="203"/>
      <c r="D311" s="204"/>
      <c r="E311" s="122"/>
      <c r="F311" s="96">
        <f>IF($C$328=0,"",IF(C311="[For completion]","",C311/$C$328))</f>
        <v>0</v>
      </c>
      <c r="G311" s="96">
        <f>IF($D$328=0,"",IF(D311="[For completion]","",D311/$D$328))</f>
        <v>0</v>
      </c>
    </row>
    <row r="312" customFormat="1">
      <c r="A312" s="117" t="s">
        <v>1009</v>
      </c>
      <c r="B312" s="208"/>
      <c r="C312" s="203"/>
      <c r="D312" s="204"/>
      <c r="E312" s="122"/>
      <c r="F312" s="96">
        <f>IF($C$328=0,"",IF(C312="[For completion]","",C312/$C$328))</f>
        <v>0</v>
      </c>
      <c r="G312" s="96">
        <f>IF($D$328=0,"",IF(D312="[For completion]","",D312/$D$328))</f>
        <v>0</v>
      </c>
    </row>
    <row r="313" customFormat="1">
      <c r="A313" s="117" t="s">
        <v>1010</v>
      </c>
      <c r="B313" s="208"/>
      <c r="C313" s="203"/>
      <c r="D313" s="204"/>
      <c r="E313" s="122"/>
      <c r="F313" s="96">
        <f>IF($C$328=0,"",IF(C313="[For completion]","",C313/$C$328))</f>
        <v>0</v>
      </c>
      <c r="G313" s="96">
        <f>IF($D$328=0,"",IF(D313="[For completion]","",D313/$D$328))</f>
        <v>0</v>
      </c>
    </row>
    <row r="314" customFormat="1">
      <c r="A314" s="117" t="s">
        <v>1011</v>
      </c>
      <c r="B314" s="208"/>
      <c r="C314" s="203"/>
      <c r="D314" s="204"/>
      <c r="E314" s="122"/>
      <c r="F314" s="96">
        <f>IF($C$328=0,"",IF(C314="[For completion]","",C314/$C$328))</f>
        <v>0</v>
      </c>
      <c r="G314" s="96">
        <f>IF($D$328=0,"",IF(D314="[For completion]","",D314/$D$328))</f>
        <v>0</v>
      </c>
    </row>
    <row r="315" customFormat="1">
      <c r="A315" s="117" t="s">
        <v>1012</v>
      </c>
      <c r="B315" s="208"/>
      <c r="C315" s="203"/>
      <c r="D315" s="204"/>
      <c r="E315" s="122"/>
      <c r="F315" s="96">
        <f>IF($C$328=0,"",IF(C315="[For completion]","",C315/$C$328))</f>
        <v>0</v>
      </c>
      <c r="G315" s="96">
        <f>IF($D$328=0,"",IF(D315="[For completion]","",D315/$D$328))</f>
        <v>0</v>
      </c>
    </row>
    <row r="316" customFormat="1">
      <c r="A316" s="117" t="s">
        <v>1013</v>
      </c>
      <c r="B316" s="208"/>
      <c r="C316" s="203"/>
      <c r="D316" s="204"/>
      <c r="E316" s="122"/>
      <c r="F316" s="96">
        <f>IF($C$328=0,"",IF(C316="[For completion]","",C316/$C$328))</f>
        <v>0</v>
      </c>
      <c r="G316" s="96">
        <f>IF($D$328=0,"",IF(D316="[For completion]","",D316/$D$328))</f>
        <v>0</v>
      </c>
    </row>
    <row r="317" customFormat="1">
      <c r="A317" s="117" t="s">
        <v>1014</v>
      </c>
      <c r="B317" s="208"/>
      <c r="C317" s="203"/>
      <c r="D317" s="204"/>
      <c r="E317" s="122"/>
      <c r="F317" s="96">
        <f>IF($C$328=0,"",IF(C317="[For completion]","",C317/$C$328))</f>
        <v>0</v>
      </c>
      <c r="G317" s="96">
        <f>IF($D$328=0,"",IF(D317="[For completion]","",D317/$D$328))</f>
        <v>0</v>
      </c>
    </row>
    <row r="318" customFormat="1">
      <c r="A318" s="117" t="s">
        <v>1015</v>
      </c>
      <c r="B318" s="208"/>
      <c r="C318" s="203"/>
      <c r="D318" s="204"/>
      <c r="E318" s="122"/>
      <c r="F318" s="96">
        <f>IF($C$328=0,"",IF(C318="[For completion]","",C318/$C$328))</f>
        <v>0</v>
      </c>
      <c r="G318" s="96">
        <f>IF($D$328=0,"",IF(D318="[For completion]","",D318/$D$328))</f>
        <v>0</v>
      </c>
    </row>
    <row r="319" customFormat="1">
      <c r="A319" s="117" t="s">
        <v>1016</v>
      </c>
      <c r="B319" s="208"/>
      <c r="C319" s="203"/>
      <c r="D319" s="204"/>
      <c r="E319" s="122"/>
      <c r="F319" s="96">
        <f>IF($C$328=0,"",IF(C319="[For completion]","",C319/$C$328))</f>
        <v>0</v>
      </c>
      <c r="G319" s="96">
        <f>IF($D$328=0,"",IF(D319="[For completion]","",D319/$D$328))</f>
        <v>0</v>
      </c>
    </row>
    <row r="320" customFormat="1">
      <c r="A320" s="117" t="s">
        <v>1017</v>
      </c>
      <c r="B320" s="208"/>
      <c r="C320" s="203"/>
      <c r="D320" s="204"/>
      <c r="E320" s="122"/>
      <c r="F320" s="96">
        <f>IF($C$328=0,"",IF(C320="[For completion]","",C320/$C$328))</f>
        <v>0</v>
      </c>
      <c r="G320" s="96">
        <f>IF($D$328=0,"",IF(D320="[For completion]","",D320/$D$328))</f>
        <v>0</v>
      </c>
    </row>
    <row r="321" customFormat="1">
      <c r="A321" s="117" t="s">
        <v>1018</v>
      </c>
      <c r="B321" s="208"/>
      <c r="C321" s="203"/>
      <c r="D321" s="204"/>
      <c r="E321" s="122"/>
      <c r="F321" s="96">
        <f>IF($C$328=0,"",IF(C321="[For completion]","",C321/$C$328))</f>
        <v>0</v>
      </c>
      <c r="G321" s="96">
        <f>IF($D$328=0,"",IF(D321="[For completion]","",D321/$D$328))</f>
        <v>0</v>
      </c>
    </row>
    <row r="322" customFormat="1">
      <c r="A322" s="117" t="s">
        <v>1019</v>
      </c>
      <c r="B322" s="208"/>
      <c r="C322" s="203"/>
      <c r="D322" s="204"/>
      <c r="E322" s="122"/>
      <c r="F322" s="96">
        <f>IF($C$328=0,"",IF(C322="[For completion]","",C322/$C$328))</f>
        <v>0</v>
      </c>
      <c r="G322" s="96">
        <f>IF($D$328=0,"",IF(D322="[For completion]","",D322/$D$328))</f>
        <v>0</v>
      </c>
    </row>
    <row r="323" customFormat="1">
      <c r="A323" s="117" t="s">
        <v>1020</v>
      </c>
      <c r="B323" s="208"/>
      <c r="C323" s="203"/>
      <c r="D323" s="204"/>
      <c r="E323" s="122"/>
      <c r="F323" s="96">
        <f>IF($C$328=0,"",IF(C323="[For completion]","",C323/$C$328))</f>
        <v>0</v>
      </c>
      <c r="G323" s="96">
        <f>IF($D$328=0,"",IF(D323="[For completion]","",D323/$D$328))</f>
        <v>0</v>
      </c>
    </row>
    <row r="324" customFormat="1">
      <c r="A324" s="117" t="s">
        <v>1021</v>
      </c>
      <c r="B324" s="208"/>
      <c r="C324" s="203"/>
      <c r="D324" s="204"/>
      <c r="E324" s="122"/>
      <c r="F324" s="96">
        <f>IF($C$328=0,"",IF(C324="[For completion]","",C324/$C$328))</f>
        <v>0</v>
      </c>
      <c r="G324" s="96">
        <f>IF($D$328=0,"",IF(D324="[For completion]","",D324/$D$328))</f>
        <v>0</v>
      </c>
    </row>
    <row r="325" customFormat="1">
      <c r="A325" s="117" t="s">
        <v>1022</v>
      </c>
      <c r="B325" s="208"/>
      <c r="C325" s="203"/>
      <c r="D325" s="204"/>
      <c r="E325" s="122"/>
      <c r="F325" s="96">
        <f>IF($C$328=0,"",IF(C325="[For completion]","",C325/$C$328))</f>
        <v>0</v>
      </c>
      <c r="G325" s="96">
        <f>IF($D$328=0,"",IF(D325="[For completion]","",D325/$D$328))</f>
        <v>0</v>
      </c>
    </row>
    <row r="326" customFormat="1">
      <c r="A326" s="117" t="s">
        <v>1023</v>
      </c>
      <c r="B326" s="208"/>
      <c r="C326" s="203"/>
      <c r="D326" s="204"/>
      <c r="E326" s="122"/>
      <c r="F326" s="96">
        <f>IF($C$328=0,"",IF(C326="[For completion]","",C326/$C$328))</f>
        <v>0</v>
      </c>
      <c r="G326" s="96">
        <f>IF($D$328=0,"",IF(D326="[For completion]","",D326/$D$328))</f>
        <v>0</v>
      </c>
    </row>
    <row r="327" customFormat="1">
      <c r="A327" s="117" t="s">
        <v>1024</v>
      </c>
      <c r="B327" s="120"/>
      <c r="C327" s="203"/>
      <c r="D327" s="204"/>
      <c r="E327" s="122"/>
      <c r="F327" s="96">
        <f>IF($C$328=0,"",IF(C327="[For completion]","",C327/$C$328))</f>
        <v>0</v>
      </c>
      <c r="G327" s="96">
        <f>IF($D$328=0,"",IF(D327="[For completion]","",D327/$D$328))</f>
        <v>0</v>
      </c>
    </row>
    <row r="328" customFormat="1">
      <c r="A328" s="117" t="s">
        <v>1025</v>
      </c>
      <c r="B328" s="120" t="s">
        <v>12</v>
      </c>
      <c r="C328" s="174">
        <f>SUM(C310:C327)</f>
        <v>448.1279175</v>
      </c>
      <c r="D328" s="175">
        <f>SUM(D310:D327)</f>
        <v>1485</v>
      </c>
      <c r="E328" s="122"/>
      <c r="F328" s="176">
        <f>SUM(F310:F327)</f>
        <v>1</v>
      </c>
      <c r="G328" s="176">
        <f>SUM(G310:G327)</f>
        <v>1</v>
      </c>
    </row>
    <row r="329" customFormat="1">
      <c r="A329" s="117" t="s">
        <v>1026</v>
      </c>
      <c r="B329" s="120"/>
      <c r="C329" s="117"/>
      <c r="D329" s="117"/>
      <c r="E329" s="122"/>
      <c r="F329" s="122"/>
      <c r="G329" s="122"/>
    </row>
    <row r="330" customFormat="1">
      <c r="A330" s="117" t="s">
        <v>1027</v>
      </c>
      <c r="B330" s="120"/>
      <c r="C330" s="117"/>
      <c r="D330" s="117"/>
      <c r="E330" s="122"/>
      <c r="F330" s="122"/>
      <c r="G330" s="122"/>
    </row>
    <row r="331" customFormat="1">
      <c r="A331" s="117" t="s">
        <v>1028</v>
      </c>
      <c r="B331" s="120"/>
      <c r="C331" s="117"/>
      <c r="D331" s="117"/>
      <c r="E331" s="122"/>
      <c r="F331" s="122"/>
      <c r="G331" s="122"/>
    </row>
    <row r="332" customFormat="1">
      <c r="A332" s="108"/>
      <c r="B332" s="108" t="s">
        <v>724</v>
      </c>
      <c r="C332" s="108" t="s">
        <v>10</v>
      </c>
      <c r="D332" s="108" t="s">
        <v>294</v>
      </c>
      <c r="E332" s="108"/>
      <c r="F332" s="108" t="s">
        <v>34</v>
      </c>
      <c r="G332" s="108" t="s">
        <v>301</v>
      </c>
    </row>
    <row r="333" customFormat="1">
      <c r="A333" s="117" t="s">
        <v>1029</v>
      </c>
      <c r="B333" s="120" t="s">
        <v>1696</v>
      </c>
      <c r="C333" s="203">
        <v>6.99628855</v>
      </c>
      <c r="D333" s="204">
        <v>19</v>
      </c>
      <c r="E333" s="122"/>
      <c r="F333" s="96">
        <f>IF($C$346=0,"",IF(C333="[For completion]","",C333/$C$346))</f>
        <v>0.01561225774334847</v>
      </c>
      <c r="G333" s="96">
        <f>IF($D$346=0,"",IF(D333="[For completion]","",D333/$D$346))</f>
        <v>0.012794612794612794</v>
      </c>
    </row>
    <row r="334" customFormat="1">
      <c r="A334" s="117" t="s">
        <v>1030</v>
      </c>
      <c r="B334" s="120" t="s">
        <v>288</v>
      </c>
      <c r="C334" s="203">
        <v>9.64641073</v>
      </c>
      <c r="D334" s="204">
        <v>25</v>
      </c>
      <c r="E334" s="122"/>
      <c r="F334" s="96">
        <f>IF($C$346=0,"",IF(C334="[For completion]","",C334/$C$346))</f>
        <v>0.02152602048052496</v>
      </c>
      <c r="G334" s="96">
        <f>IF($D$346=0,"",IF(D334="[For completion]","",D334/$D$346))</f>
        <v>0.016835016835016835</v>
      </c>
    </row>
    <row r="335" customFormat="1">
      <c r="A335" s="117" t="s">
        <v>1031</v>
      </c>
      <c r="B335" s="120" t="s">
        <v>1256</v>
      </c>
      <c r="C335" s="203">
        <v>4.53710262</v>
      </c>
      <c r="D335" s="204">
        <v>16</v>
      </c>
      <c r="E335" s="122"/>
      <c r="F335" s="96">
        <f>IF($C$346=0,"",IF(C335="[For completion]","",C335/$C$346))</f>
        <v>0.010124570335433297</v>
      </c>
      <c r="G335" s="96">
        <f>IF($D$346=0,"",IF(D335="[For completion]","",D335/$D$346))</f>
        <v>0.010774410774410775</v>
      </c>
    </row>
    <row r="336" customFormat="1">
      <c r="A336" s="117" t="s">
        <v>1032</v>
      </c>
      <c r="B336" s="120" t="s">
        <v>289</v>
      </c>
      <c r="C336" s="203">
        <v>6.50853034</v>
      </c>
      <c r="D336" s="204">
        <v>23</v>
      </c>
      <c r="E336" s="122"/>
      <c r="F336" s="96">
        <f>IF($C$346=0,"",IF(C336="[For completion]","",C336/$C$346))</f>
        <v>0.014523822519939297</v>
      </c>
      <c r="G336" s="96">
        <f>IF($D$346=0,"",IF(D336="[For completion]","",D336/$D$346))</f>
        <v>0.015488215488215488</v>
      </c>
    </row>
    <row r="337" customFormat="1">
      <c r="A337" s="117" t="s">
        <v>1033</v>
      </c>
      <c r="B337" s="120" t="s">
        <v>290</v>
      </c>
      <c r="C337" s="210">
        <v>15.67882782</v>
      </c>
      <c r="D337" s="211">
        <v>54</v>
      </c>
      <c r="E337" s="122"/>
      <c r="F337" s="96">
        <f>IF($C$346=0,"",IF(C337="[For completion]","",C337/$C$346))</f>
        <v>0.0349873935716134</v>
      </c>
      <c r="G337" s="96">
        <f>IF($D$346=0,"",IF(D337="[For completion]","",D337/$D$346))</f>
        <v>0.03636363636363636</v>
      </c>
    </row>
    <row r="338" customFormat="1">
      <c r="A338" s="117" t="s">
        <v>1034</v>
      </c>
      <c r="B338" s="120" t="s">
        <v>291</v>
      </c>
      <c r="C338" s="203">
        <v>17.8570945</v>
      </c>
      <c r="D338" s="204">
        <v>63</v>
      </c>
      <c r="E338" s="122"/>
      <c r="F338" s="96">
        <f>IF($C$346=0,"",IF(C338="[For completion]","",C338/$C$346))</f>
        <v>0.039848208073312005</v>
      </c>
      <c r="G338" s="96">
        <f>IF($D$346=0,"",IF(D338="[For completion]","",D338/$D$346))</f>
        <v>0.04242424242424243</v>
      </c>
    </row>
    <row r="339" customFormat="1">
      <c r="A339" s="117" t="s">
        <v>1035</v>
      </c>
      <c r="B339" s="120" t="s">
        <v>292</v>
      </c>
      <c r="C339" s="203">
        <v>35.85970189</v>
      </c>
      <c r="D339" s="204">
        <v>123</v>
      </c>
      <c r="E339" s="122"/>
      <c r="F339" s="96">
        <f>IF($C$346=0,"",IF(C339="[For completion]","",C339/$C$346))</f>
        <v>0.08002112898935826</v>
      </c>
      <c r="G339" s="96">
        <f>IF($D$346=0,"",IF(D339="[For completion]","",D339/$D$346))</f>
        <v>0.08282828282828283</v>
      </c>
    </row>
    <row r="340" customFormat="1">
      <c r="A340" s="261" t="s">
        <v>1036</v>
      </c>
      <c r="B340" s="264" t="s">
        <v>293</v>
      </c>
      <c r="C340" s="266">
        <v>37.86159583</v>
      </c>
      <c r="D340" s="280">
        <v>115</v>
      </c>
      <c r="E340" s="277"/>
      <c r="F340" s="96">
        <f>IF($C$346=0,"",IF(C340="[For completion]","",C340/$C$346))</f>
        <v>0.08448836671730008</v>
      </c>
      <c r="G340" s="96">
        <f>IF($D$346=0,"",IF(D340="[For completion]","",D340/$D$346))</f>
        <v>0.07744107744107744</v>
      </c>
    </row>
    <row r="341" customFormat="1">
      <c r="A341" s="261" t="s">
        <v>1037</v>
      </c>
      <c r="B341" s="264" t="s">
        <v>1538</v>
      </c>
      <c r="C341" s="266">
        <v>45.99703632</v>
      </c>
      <c r="D341" s="280">
        <v>137</v>
      </c>
      <c r="E341" s="277"/>
      <c r="F341" s="96">
        <f>IF($C$346=0,"",IF(C341="[For completion]","",C341/$C$346))</f>
        <v>0.10264264850225494</v>
      </c>
      <c r="G341" s="96">
        <f>IF($D$346=0,"",IF(D341="[For completion]","",D341/$D$346))</f>
        <v>0.09225589225589226</v>
      </c>
    </row>
    <row r="342" customFormat="1">
      <c r="A342" s="261" t="s">
        <v>1038</v>
      </c>
      <c r="B342" s="261" t="s">
        <v>1526</v>
      </c>
      <c r="C342" s="266">
        <v>24.89191249</v>
      </c>
      <c r="D342" s="280">
        <v>77</v>
      </c>
      <c r="E342" s="278"/>
      <c r="F342" s="96">
        <f>IF($C$346=0,"",IF(C342="[For completion]","",C342/$C$346))</f>
        <v>0.05554644448144652</v>
      </c>
      <c r="G342" s="96">
        <f>IF($D$346=0,"",IF(D342="[For completion]","",D342/$D$346))</f>
        <v>0.05185185185185185</v>
      </c>
    </row>
    <row r="343" customFormat="1">
      <c r="A343" s="261" t="s">
        <v>1039</v>
      </c>
      <c r="B343" s="264" t="s">
        <v>1527</v>
      </c>
      <c r="C343" s="266">
        <v>55.12427763</v>
      </c>
      <c r="D343" s="280">
        <v>156</v>
      </c>
      <c r="E343" s="72"/>
      <c r="F343" s="96">
        <f>IF($C$346=0,"",IF(C343="[For completion]","",C343/$C$346))</f>
        <v>0.12301013946536817</v>
      </c>
      <c r="G343" s="96">
        <f>IF($D$346=0,"",IF(D343="[For completion]","",D343/$D$346))</f>
        <v>0.10505050505050505</v>
      </c>
    </row>
    <row r="344" customFormat="1">
      <c r="A344" s="261" t="s">
        <v>1523</v>
      </c>
      <c r="B344" s="264" t="s">
        <v>1528</v>
      </c>
      <c r="C344" s="266">
        <v>130.13894563</v>
      </c>
      <c r="D344" s="280">
        <v>394</v>
      </c>
      <c r="E344" s="277"/>
      <c r="F344" s="96">
        <f>IF($C$346=0,"",IF(C344="[For completion]","",C344/$C$346))</f>
        <v>0.29040579831761987</v>
      </c>
      <c r="G344" s="96">
        <f>IF($D$346=0,"",IF(D344="[For completion]","",D344/$D$346))</f>
        <v>0.26531986531986534</v>
      </c>
    </row>
    <row r="345">
      <c r="A345" s="261" t="s">
        <v>1524</v>
      </c>
      <c r="B345" s="72" t="s">
        <v>658</v>
      </c>
      <c r="C345" s="266">
        <v>57.03019315</v>
      </c>
      <c r="D345" s="280">
        <v>283</v>
      </c>
      <c r="F345" s="96">
        <f>IF($C$346=0,"",IF(C345="[For completion]","",C345/$C$346))</f>
        <v>0.12726320080248069</v>
      </c>
      <c r="G345" s="96">
        <f>IF($D$346=0,"",IF(D345="[For completion]","",D345/$D$346))</f>
        <v>0.19057239057239056</v>
      </c>
    </row>
    <row r="346">
      <c r="A346" s="261" t="s">
        <v>1525</v>
      </c>
      <c r="B346" s="72" t="s">
        <v>12</v>
      </c>
      <c r="C346" s="235">
        <f>SUM(C333:C345)</f>
        <v>448.1279175</v>
      </c>
      <c r="D346" s="236">
        <f>SUM(D333:D345)</f>
        <v>1485</v>
      </c>
      <c r="E346" s="277"/>
      <c r="F346" s="265">
        <f>SUM(F333:F345)</f>
        <v>0.9999999999999999</v>
      </c>
      <c r="G346" s="265">
        <f>SUM(G333:G345)</f>
        <v>1</v>
      </c>
    </row>
    <row r="347">
      <c r="A347" s="261" t="s">
        <v>1040</v>
      </c>
      <c r="F347" s="96"/>
      <c r="G347" s="96"/>
    </row>
    <row r="348">
      <c r="A348" s="261" t="s">
        <v>1529</v>
      </c>
      <c r="F348" s="96"/>
      <c r="G348" s="96"/>
    </row>
    <row r="349">
      <c r="A349" s="261" t="s">
        <v>1530</v>
      </c>
      <c r="F349" s="96"/>
      <c r="G349" s="96"/>
    </row>
    <row r="350">
      <c r="A350" s="261" t="s">
        <v>1531</v>
      </c>
      <c r="F350" s="96"/>
      <c r="G350" s="96"/>
    </row>
    <row r="351">
      <c r="A351" s="261" t="s">
        <v>1532</v>
      </c>
      <c r="F351" s="96"/>
      <c r="G351" s="96"/>
    </row>
    <row r="352">
      <c r="A352" s="261" t="s">
        <v>1533</v>
      </c>
      <c r="F352" s="96"/>
      <c r="G352" s="96"/>
    </row>
    <row r="353">
      <c r="A353" s="261" t="s">
        <v>1534</v>
      </c>
      <c r="F353" s="96"/>
      <c r="G353" s="96"/>
    </row>
    <row r="354">
      <c r="A354" s="261" t="s">
        <v>1535</v>
      </c>
      <c r="F354" s="96"/>
      <c r="G354" s="96"/>
    </row>
    <row r="355">
      <c r="A355" s="261" t="s">
        <v>1536</v>
      </c>
      <c r="F355" s="96"/>
      <c r="G355" s="96"/>
    </row>
    <row r="356">
      <c r="A356" s="261" t="s">
        <v>1537</v>
      </c>
      <c r="F356" s="96"/>
      <c r="G356" s="96"/>
    </row>
    <row r="357" customFormat="1">
      <c r="A357" s="108"/>
      <c r="B357" s="108" t="s">
        <v>725</v>
      </c>
      <c r="C357" s="108" t="s">
        <v>10</v>
      </c>
      <c r="D357" s="108" t="s">
        <v>294</v>
      </c>
      <c r="E357" s="108"/>
      <c r="F357" s="108" t="s">
        <v>34</v>
      </c>
      <c r="G357" s="108" t="s">
        <v>301</v>
      </c>
    </row>
    <row r="358" customFormat="1">
      <c r="A358" s="117" t="s">
        <v>1041</v>
      </c>
      <c r="B358" s="120" t="s">
        <v>1697</v>
      </c>
      <c r="C358" s="203">
        <v>366.1277508</v>
      </c>
      <c r="D358" s="204">
        <v>1170</v>
      </c>
      <c r="E358" s="122"/>
      <c r="F358" s="96">
        <f>IF($C$365=0,"",IF(C358="[For completion]","",C358/$C$365))</f>
        <v>0.8170161610161232</v>
      </c>
      <c r="G358" s="96">
        <f>IF($D$365=0,"",IF(D358="[For completion]","",D358/$D$365))</f>
        <v>0.7878787878787878</v>
      </c>
    </row>
    <row r="359" customFormat="1">
      <c r="A359" s="117" t="s">
        <v>1042</v>
      </c>
      <c r="B359" s="103" t="s">
        <v>1698</v>
      </c>
      <c r="C359" s="203">
        <v>81.9545307</v>
      </c>
      <c r="D359" s="204">
        <v>314</v>
      </c>
      <c r="E359" s="122"/>
      <c r="F359" s="96">
        <f>IF($C$365=0,"",IF(C359="[For completion]","",C359/$C$365))</f>
        <v>0.18288200198997867</v>
      </c>
      <c r="G359" s="96">
        <f>IF($D$365=0,"",IF(D359="[For completion]","",D359/$D$365))</f>
        <v>0.21144781144781144</v>
      </c>
    </row>
    <row r="360" customFormat="1">
      <c r="A360" s="117" t="s">
        <v>1043</v>
      </c>
      <c r="B360" s="120" t="s">
        <v>660</v>
      </c>
      <c r="C360" s="203">
        <v>0</v>
      </c>
      <c r="D360" s="204">
        <v>0</v>
      </c>
      <c r="E360" s="122"/>
      <c r="F360" s="96">
        <f>IF($C$365=0,"",IF(C360="[For completion]","",C360/$C$365))</f>
        <v>0</v>
      </c>
      <c r="G360" s="96">
        <f>IF($D$365=0,"",IF(D360="[For completion]","",D360/$D$365))</f>
        <v>0</v>
      </c>
    </row>
    <row r="361" customFormat="1">
      <c r="A361" s="117" t="s">
        <v>1044</v>
      </c>
      <c r="B361" s="120" t="s">
        <v>663</v>
      </c>
      <c r="C361" s="203">
        <v>0</v>
      </c>
      <c r="D361" s="204">
        <v>0</v>
      </c>
      <c r="E361" s="122"/>
      <c r="F361" s="96">
        <f>IF($C$365=0,"",IF(C361="[For completion]","",C361/$C$365))</f>
        <v>0</v>
      </c>
      <c r="G361" s="96">
        <f>IF($D$365=0,"",IF(D361="[For completion]","",D361/$D$365))</f>
        <v>0</v>
      </c>
    </row>
    <row r="362" customFormat="1">
      <c r="A362" s="117" t="s">
        <v>1045</v>
      </c>
      <c r="B362" s="120" t="s">
        <v>11</v>
      </c>
      <c r="C362" s="210">
        <v>0.045636</v>
      </c>
      <c r="D362" s="211">
        <v>1</v>
      </c>
      <c r="E362" s="122"/>
      <c r="F362" s="96">
        <f>IF($C$365=0,"",IF(C362="[For completion]","",C362/$C$365))</f>
        <v>0.00010183699389806483</v>
      </c>
      <c r="G362" s="96">
        <f>IF($D$365=0,"",IF(D362="[For completion]","",D362/$D$365))</f>
        <v>0.0006734006734006734</v>
      </c>
    </row>
    <row r="363" customFormat="1">
      <c r="A363" s="117" t="s">
        <v>1046</v>
      </c>
      <c r="B363" s="120" t="s">
        <v>663</v>
      </c>
      <c r="C363" s="203"/>
      <c r="D363" s="204"/>
      <c r="E363" s="122"/>
      <c r="F363" s="96">
        <f>IF($C$365=0,"",IF(C363="[For completion]","",C363/$C$365))</f>
        <v>0</v>
      </c>
      <c r="G363" s="96">
        <f>IF($D$365=0,"",IF(D363="[For completion]","",D363/$D$365))</f>
        <v>0</v>
      </c>
    </row>
    <row r="364" customFormat="1">
      <c r="A364" s="117" t="s">
        <v>1047</v>
      </c>
      <c r="B364" s="120" t="s">
        <v>295</v>
      </c>
      <c r="C364" s="203"/>
      <c r="D364" s="204"/>
      <c r="E364" s="122"/>
      <c r="F364" s="96">
        <f>IF($C$365=0,"",IF(C364="[For completion]","",C364/$C$365))</f>
        <v>0</v>
      </c>
      <c r="G364" s="96">
        <f>IF($D$365=0,"",IF(D364="[For completion]","",D364/$D$365))</f>
        <v>0</v>
      </c>
    </row>
    <row r="365" customFormat="1">
      <c r="A365" s="117" t="s">
        <v>1048</v>
      </c>
      <c r="B365" s="120" t="s">
        <v>12</v>
      </c>
      <c r="C365" s="174">
        <f>SUM(C358:C364)</f>
        <v>448.1279175</v>
      </c>
      <c r="D365" s="175">
        <f>SUM(D358:D364)</f>
        <v>1485</v>
      </c>
      <c r="E365" s="122"/>
      <c r="F365" s="176">
        <f>SUM(F358:F364)</f>
        <v>1</v>
      </c>
      <c r="G365" s="176">
        <f>SUM(G358:G364)</f>
        <v>1</v>
      </c>
    </row>
    <row r="366" customFormat="1">
      <c r="A366" s="117" t="s">
        <v>1049</v>
      </c>
      <c r="B366" s="120"/>
      <c r="C366" s="117"/>
      <c r="D366" s="117"/>
      <c r="E366" s="122"/>
      <c r="F366" s="122"/>
      <c r="G366" s="122"/>
    </row>
    <row r="367" customFormat="1">
      <c r="A367" s="108"/>
      <c r="B367" s="108" t="s">
        <v>726</v>
      </c>
      <c r="C367" s="108" t="s">
        <v>10</v>
      </c>
      <c r="D367" s="108" t="s">
        <v>294</v>
      </c>
      <c r="E367" s="108"/>
      <c r="F367" s="108" t="s">
        <v>34</v>
      </c>
      <c r="G367" s="108" t="s">
        <v>301</v>
      </c>
    </row>
    <row r="368" customFormat="1">
      <c r="A368" s="117" t="s">
        <v>1050</v>
      </c>
      <c r="B368" s="120" t="s">
        <v>1699</v>
      </c>
      <c r="C368" s="203">
        <v>140.592519</v>
      </c>
      <c r="D368" s="204">
        <v>417</v>
      </c>
      <c r="E368" s="122"/>
      <c r="F368" s="96">
        <f>IF($C$372=0,"",IF(C368="[For completion]","",C368/$C$372))</f>
        <v>0.3137330068261146</v>
      </c>
      <c r="G368" s="96">
        <f>IF($D$372=0,"",IF(D368="[For completion]","",D368/$D$372))</f>
        <v>0.2808080808080808</v>
      </c>
    </row>
    <row r="369" customFormat="1">
      <c r="A369" s="117" t="s">
        <v>1051</v>
      </c>
      <c r="B369" s="103" t="s">
        <v>1700</v>
      </c>
      <c r="C369" s="203">
        <v>307.5353985</v>
      </c>
      <c r="D369" s="204">
        <v>1068</v>
      </c>
      <c r="E369" s="122"/>
      <c r="F369" s="96">
        <f>IF($C$372=0,"",IF(C369="[For completion]","",C369/$C$372))</f>
        <v>0.6862669931738855</v>
      </c>
      <c r="G369" s="96">
        <f>IF($D$372=0,"",IF(D369="[For completion]","",D369/$D$372))</f>
        <v>0.7191919191919192</v>
      </c>
    </row>
    <row r="370" customFormat="1">
      <c r="A370" s="117" t="s">
        <v>1052</v>
      </c>
      <c r="B370" s="120" t="s">
        <v>11</v>
      </c>
      <c r="C370" s="203">
        <v>0</v>
      </c>
      <c r="D370" s="204">
        <v>0</v>
      </c>
      <c r="E370" s="122"/>
      <c r="F370" s="96">
        <f>IF($C$372=0,"",IF(C370="[For completion]","",C370/$C$372))</f>
        <v>0</v>
      </c>
      <c r="G370" s="96">
        <f>IF($D$372=0,"",IF(D370="[For completion]","",D370/$D$372))</f>
        <v>0</v>
      </c>
    </row>
    <row r="371" customFormat="1">
      <c r="A371" s="117" t="s">
        <v>1053</v>
      </c>
      <c r="B371" s="117"/>
      <c r="C371" s="203"/>
      <c r="D371" s="204"/>
      <c r="E371" s="122"/>
      <c r="F371" s="96">
        <f>IF($C$372=0,"",IF(C371="[For completion]","",C371/$C$372))</f>
        <v>0</v>
      </c>
      <c r="G371" s="96">
        <f>IF($D$372=0,"",IF(D371="[For completion]","",D371/$D$372))</f>
        <v>0</v>
      </c>
    </row>
    <row r="372" customFormat="1">
      <c r="A372" s="117" t="s">
        <v>1054</v>
      </c>
      <c r="B372" s="120" t="s">
        <v>12</v>
      </c>
      <c r="C372" s="191">
        <f>SUM(C368:C371)</f>
        <v>448.12791749999997</v>
      </c>
      <c r="D372" s="186">
        <f>SUM(D368:D371)</f>
        <v>1485</v>
      </c>
      <c r="E372" s="122"/>
      <c r="F372" s="192">
        <f>SUM(F368:F371)</f>
        <v>1</v>
      </c>
      <c r="G372" s="192">
        <f>SUM(G368:G371)</f>
        <v>1</v>
      </c>
    </row>
    <row r="373" customFormat="1">
      <c r="A373" s="117" t="s">
        <v>1055</v>
      </c>
      <c r="B373" s="120"/>
      <c r="C373" s="170"/>
      <c r="D373" s="117"/>
      <c r="E373" s="122"/>
      <c r="F373" s="122"/>
      <c r="G373" s="122"/>
    </row>
    <row r="374" customFormat="1">
      <c r="A374" s="108"/>
      <c r="B374" s="108" t="s">
        <v>1517</v>
      </c>
      <c r="C374" s="108" t="s">
        <v>1466</v>
      </c>
      <c r="D374" s="108" t="s">
        <v>1467</v>
      </c>
      <c r="E374" s="108"/>
      <c r="F374" s="108" t="s">
        <v>1465</v>
      </c>
      <c r="G374" s="108"/>
    </row>
    <row r="375" customFormat="1">
      <c r="A375" s="182" t="s">
        <v>1258</v>
      </c>
      <c r="B375" s="183" t="s">
        <v>143</v>
      </c>
      <c r="C375" s="225">
        <v>0</v>
      </c>
      <c r="D375" s="182">
        <v>0</v>
      </c>
      <c r="E375" s="220"/>
      <c r="F375" s="182"/>
      <c r="G375" s="221"/>
    </row>
    <row r="376" customFormat="1">
      <c r="A376" s="182" t="s">
        <v>1469</v>
      </c>
      <c r="B376" s="185"/>
      <c r="C376" s="225"/>
      <c r="D376" s="182"/>
      <c r="E376" s="220"/>
      <c r="F376" s="182"/>
      <c r="G376" s="221"/>
    </row>
    <row r="377" customFormat="1">
      <c r="A377" s="182" t="s">
        <v>1470</v>
      </c>
      <c r="B377" s="183"/>
      <c r="C377" s="225"/>
      <c r="D377" s="182"/>
      <c r="E377" s="220"/>
      <c r="F377" s="182"/>
      <c r="G377" s="221"/>
    </row>
    <row r="378" customFormat="1">
      <c r="A378" s="182" t="s">
        <v>1471</v>
      </c>
      <c r="B378" s="183"/>
      <c r="C378" s="225"/>
      <c r="D378" s="182"/>
      <c r="E378" s="220"/>
      <c r="F378" s="182"/>
      <c r="G378" s="221"/>
    </row>
    <row r="379" customFormat="1">
      <c r="A379" s="182" t="s">
        <v>1472</v>
      </c>
      <c r="B379" s="183"/>
      <c r="C379" s="225"/>
      <c r="D379" s="182"/>
      <c r="E379" s="220"/>
      <c r="F379" s="182"/>
      <c r="G379" s="221"/>
    </row>
    <row r="380" customFormat="1">
      <c r="A380" s="182" t="s">
        <v>1473</v>
      </c>
      <c r="B380" s="183"/>
      <c r="C380" s="225"/>
      <c r="D380" s="182"/>
      <c r="E380" s="220"/>
      <c r="F380" s="182"/>
      <c r="G380" s="221"/>
    </row>
    <row r="381" customFormat="1">
      <c r="A381" s="182" t="s">
        <v>1474</v>
      </c>
      <c r="B381" s="183"/>
      <c r="C381" s="225"/>
      <c r="D381" s="182"/>
      <c r="E381" s="220"/>
      <c r="F381" s="182"/>
      <c r="G381" s="221"/>
    </row>
    <row r="382" customFormat="1">
      <c r="A382" s="182" t="s">
        <v>1475</v>
      </c>
      <c r="B382" s="183"/>
      <c r="C382" s="225"/>
      <c r="D382" s="182"/>
      <c r="E382" s="220"/>
      <c r="F382" s="182"/>
      <c r="G382" s="221"/>
    </row>
    <row r="383" customFormat="1">
      <c r="A383" s="182" t="s">
        <v>1476</v>
      </c>
      <c r="B383" s="183" t="s">
        <v>12</v>
      </c>
      <c r="C383" s="226">
        <f>SUM(C375:C382)</f>
        <v>0</v>
      </c>
      <c r="D383" s="226">
        <f>SUM(D375:D382)</f>
        <v>0</v>
      </c>
      <c r="E383" s="220"/>
      <c r="F383" s="182"/>
      <c r="G383" s="221"/>
    </row>
    <row r="384" customFormat="1">
      <c r="A384" s="182" t="s">
        <v>1477</v>
      </c>
      <c r="B384" s="72" t="s">
        <v>1468</v>
      </c>
      <c r="C384" s="72"/>
      <c r="D384" s="72"/>
      <c r="E384" s="72"/>
      <c r="F384" s="263"/>
      <c r="G384" s="221"/>
    </row>
    <row r="385" customFormat="1">
      <c r="A385" s="182" t="s">
        <v>1478</v>
      </c>
      <c r="B385" s="72"/>
      <c r="C385" s="72"/>
      <c r="D385" s="72"/>
      <c r="E385" s="72"/>
      <c r="F385" s="72"/>
      <c r="G385" s="72"/>
    </row>
    <row r="386" ht="15" customHeight="1">
      <c r="A386" s="182" t="s">
        <v>1479</v>
      </c>
      <c r="B386" s="182"/>
      <c r="C386" s="222"/>
      <c r="D386" s="182"/>
      <c r="E386" s="220"/>
      <c r="F386" s="220"/>
      <c r="G386" s="220"/>
    </row>
    <row r="387">
      <c r="A387" s="182" t="s">
        <v>1480</v>
      </c>
      <c r="B387" s="182"/>
      <c r="C387" s="222"/>
      <c r="D387" s="182"/>
      <c r="E387" s="220"/>
      <c r="F387" s="220"/>
      <c r="G387" s="220"/>
    </row>
    <row r="388">
      <c r="A388" s="182" t="s">
        <v>1481</v>
      </c>
      <c r="B388" s="182"/>
      <c r="C388" s="222"/>
      <c r="D388" s="182"/>
      <c r="E388" s="220"/>
      <c r="F388" s="220"/>
      <c r="G388" s="220"/>
    </row>
    <row r="389">
      <c r="A389" s="182" t="s">
        <v>1482</v>
      </c>
      <c r="B389" s="182"/>
      <c r="C389" s="222"/>
      <c r="D389" s="182"/>
      <c r="E389" s="220"/>
      <c r="F389" s="220"/>
      <c r="G389" s="220"/>
    </row>
    <row r="390">
      <c r="A390" s="182" t="s">
        <v>1483</v>
      </c>
      <c r="B390" s="182"/>
      <c r="C390" s="222"/>
      <c r="D390" s="182"/>
      <c r="E390" s="220"/>
      <c r="F390" s="220"/>
      <c r="G390" s="220"/>
    </row>
    <row r="391">
      <c r="A391" s="182" t="s">
        <v>1484</v>
      </c>
      <c r="B391" s="182"/>
      <c r="C391" s="222"/>
      <c r="D391" s="182"/>
      <c r="E391" s="220"/>
      <c r="F391" s="220"/>
      <c r="G391" s="220"/>
    </row>
    <row r="392">
      <c r="A392" s="182" t="s">
        <v>1485</v>
      </c>
      <c r="B392" s="182"/>
      <c r="C392" s="222"/>
      <c r="D392" s="182"/>
      <c r="E392" s="220"/>
      <c r="F392" s="220"/>
      <c r="G392" s="220"/>
    </row>
    <row r="393">
      <c r="A393" s="182" t="s">
        <v>1486</v>
      </c>
      <c r="B393" s="182"/>
      <c r="C393" s="222"/>
      <c r="D393" s="182"/>
      <c r="E393" s="220"/>
      <c r="F393" s="220"/>
      <c r="G393" s="220"/>
    </row>
    <row r="394">
      <c r="A394" s="182" t="s">
        <v>1487</v>
      </c>
      <c r="B394" s="182"/>
      <c r="C394" s="222"/>
      <c r="D394" s="182"/>
      <c r="E394" s="220"/>
      <c r="F394" s="220"/>
      <c r="G394" s="220"/>
    </row>
    <row r="395">
      <c r="A395" s="182" t="s">
        <v>1488</v>
      </c>
      <c r="B395" s="182"/>
      <c r="C395" s="222"/>
      <c r="D395" s="182"/>
      <c r="E395" s="220"/>
      <c r="F395" s="220"/>
      <c r="G395" s="220"/>
    </row>
    <row r="396">
      <c r="A396" s="182" t="s">
        <v>1489</v>
      </c>
      <c r="B396" s="182"/>
      <c r="C396" s="222"/>
      <c r="D396" s="182"/>
      <c r="E396" s="220"/>
      <c r="F396" s="220"/>
      <c r="G396" s="220"/>
    </row>
    <row r="397">
      <c r="A397" s="182" t="s">
        <v>1490</v>
      </c>
      <c r="B397" s="182"/>
      <c r="C397" s="222"/>
      <c r="D397" s="182"/>
      <c r="E397" s="220"/>
      <c r="F397" s="220"/>
      <c r="G397" s="220"/>
    </row>
    <row r="398">
      <c r="A398" s="182" t="s">
        <v>1491</v>
      </c>
      <c r="B398" s="182"/>
      <c r="C398" s="222"/>
      <c r="D398" s="182"/>
      <c r="E398" s="220"/>
      <c r="F398" s="220"/>
      <c r="G398" s="220"/>
    </row>
    <row r="399">
      <c r="A399" s="182" t="s">
        <v>1492</v>
      </c>
      <c r="B399" s="182"/>
      <c r="C399" s="222"/>
      <c r="D399" s="182"/>
      <c r="E399" s="220"/>
      <c r="F399" s="220"/>
      <c r="G399" s="220"/>
    </row>
    <row r="400">
      <c r="A400" s="182" t="s">
        <v>1493</v>
      </c>
      <c r="B400" s="182"/>
      <c r="C400" s="222"/>
      <c r="D400" s="182"/>
      <c r="E400" s="220"/>
      <c r="F400" s="220"/>
      <c r="G400" s="220"/>
    </row>
    <row r="401">
      <c r="A401" s="182" t="s">
        <v>1494</v>
      </c>
      <c r="B401" s="182"/>
      <c r="C401" s="222"/>
      <c r="D401" s="182"/>
      <c r="E401" s="220"/>
      <c r="F401" s="220"/>
      <c r="G401" s="220"/>
    </row>
    <row r="402">
      <c r="A402" s="182" t="s">
        <v>1495</v>
      </c>
      <c r="B402" s="182"/>
      <c r="C402" s="222"/>
      <c r="D402" s="182"/>
      <c r="E402" s="220"/>
      <c r="F402" s="220"/>
      <c r="G402" s="220"/>
    </row>
    <row r="403">
      <c r="A403" s="182" t="s">
        <v>1496</v>
      </c>
      <c r="B403" s="182"/>
      <c r="C403" s="222"/>
      <c r="D403" s="182"/>
      <c r="E403" s="220"/>
      <c r="F403" s="220"/>
      <c r="G403" s="220"/>
    </row>
    <row r="404">
      <c r="A404" s="182" t="s">
        <v>1497</v>
      </c>
      <c r="B404" s="182"/>
      <c r="C404" s="222"/>
      <c r="D404" s="182"/>
      <c r="E404" s="220"/>
      <c r="F404" s="220"/>
      <c r="G404" s="220"/>
    </row>
    <row r="405">
      <c r="A405" s="182" t="s">
        <v>1498</v>
      </c>
      <c r="B405" s="182"/>
      <c r="C405" s="222"/>
      <c r="D405" s="182"/>
      <c r="E405" s="220"/>
      <c r="F405" s="220"/>
      <c r="G405" s="220"/>
    </row>
    <row r="406">
      <c r="A406" s="182" t="s">
        <v>1499</v>
      </c>
      <c r="B406" s="182"/>
      <c r="C406" s="222"/>
      <c r="D406" s="182"/>
      <c r="E406" s="220"/>
      <c r="F406" s="220"/>
      <c r="G406" s="220"/>
    </row>
    <row r="407">
      <c r="A407" s="182" t="s">
        <v>1500</v>
      </c>
      <c r="B407" s="182"/>
      <c r="C407" s="222"/>
      <c r="D407" s="182"/>
      <c r="E407" s="220"/>
      <c r="F407" s="220"/>
      <c r="G407" s="220"/>
    </row>
    <row r="408">
      <c r="A408" s="182" t="s">
        <v>1501</v>
      </c>
      <c r="B408" s="182"/>
      <c r="C408" s="222"/>
      <c r="D408" s="182"/>
      <c r="E408" s="220"/>
      <c r="F408" s="220"/>
      <c r="G408" s="220"/>
    </row>
    <row r="409">
      <c r="A409" s="182" t="s">
        <v>1502</v>
      </c>
      <c r="B409" s="182"/>
      <c r="C409" s="222"/>
      <c r="D409" s="182"/>
      <c r="E409" s="220"/>
      <c r="F409" s="220"/>
      <c r="G409" s="220"/>
    </row>
    <row r="410">
      <c r="A410" s="182" t="s">
        <v>1503</v>
      </c>
      <c r="B410" s="182"/>
      <c r="C410" s="222"/>
      <c r="D410" s="182"/>
      <c r="E410" s="220"/>
      <c r="F410" s="220"/>
      <c r="G410" s="220"/>
    </row>
    <row r="411">
      <c r="A411" s="182" t="s">
        <v>1504</v>
      </c>
      <c r="B411" s="182"/>
      <c r="C411" s="222"/>
      <c r="D411" s="182"/>
      <c r="E411" s="220"/>
      <c r="F411" s="220"/>
      <c r="G411" s="220"/>
    </row>
    <row r="412">
      <c r="A412" s="182" t="s">
        <v>1505</v>
      </c>
      <c r="B412" s="182"/>
      <c r="C412" s="222"/>
      <c r="D412" s="182"/>
      <c r="E412" s="220"/>
      <c r="F412" s="220"/>
      <c r="G412" s="220"/>
    </row>
    <row r="413">
      <c r="A413" s="182" t="s">
        <v>1506</v>
      </c>
      <c r="B413" s="182"/>
      <c r="C413" s="222"/>
      <c r="D413" s="182"/>
      <c r="E413" s="220"/>
      <c r="F413" s="220"/>
      <c r="G413" s="220"/>
    </row>
    <row r="414">
      <c r="A414" s="182" t="s">
        <v>1507</v>
      </c>
      <c r="B414" s="182"/>
      <c r="C414" s="222"/>
      <c r="D414" s="182"/>
      <c r="E414" s="220"/>
      <c r="F414" s="220"/>
      <c r="G414" s="220"/>
    </row>
    <row r="415">
      <c r="A415" s="182" t="s">
        <v>1508</v>
      </c>
      <c r="B415" s="182"/>
      <c r="C415" s="222"/>
      <c r="D415" s="182"/>
      <c r="E415" s="220"/>
      <c r="F415" s="220"/>
      <c r="G415" s="220"/>
    </row>
    <row r="416">
      <c r="A416" s="182" t="s">
        <v>1509</v>
      </c>
      <c r="B416" s="182"/>
      <c r="C416" s="222"/>
      <c r="D416" s="182"/>
      <c r="E416" s="220"/>
      <c r="F416" s="220"/>
      <c r="G416" s="220"/>
    </row>
    <row r="417">
      <c r="A417" s="182" t="s">
        <v>1510</v>
      </c>
      <c r="B417" s="182"/>
      <c r="C417" s="222"/>
      <c r="D417" s="182"/>
      <c r="E417" s="220"/>
      <c r="F417" s="220"/>
      <c r="G417" s="220"/>
    </row>
    <row r="418">
      <c r="A418" s="182" t="s">
        <v>1511</v>
      </c>
      <c r="B418" s="182"/>
      <c r="C418" s="222"/>
      <c r="D418" s="182"/>
      <c r="E418" s="220"/>
      <c r="F418" s="220"/>
      <c r="G418" s="220"/>
    </row>
    <row r="419">
      <c r="A419" s="182" t="s">
        <v>1512</v>
      </c>
      <c r="B419" s="182"/>
      <c r="C419" s="222"/>
      <c r="D419" s="182"/>
      <c r="E419" s="220"/>
      <c r="F419" s="220"/>
      <c r="G419" s="220"/>
    </row>
    <row r="420">
      <c r="A420" s="182" t="s">
        <v>1513</v>
      </c>
      <c r="B420" s="182"/>
      <c r="C420" s="222"/>
      <c r="D420" s="182"/>
      <c r="E420" s="220"/>
      <c r="F420" s="220"/>
      <c r="G420" s="220"/>
    </row>
    <row r="421">
      <c r="A421" s="182" t="s">
        <v>1514</v>
      </c>
      <c r="B421" s="182"/>
      <c r="C421" s="222"/>
      <c r="D421" s="182"/>
      <c r="E421" s="220"/>
      <c r="F421" s="220"/>
      <c r="G421" s="220"/>
    </row>
    <row r="422">
      <c r="A422" s="182" t="s">
        <v>1515</v>
      </c>
      <c r="B422" s="182"/>
      <c r="C422" s="222"/>
      <c r="D422" s="182"/>
      <c r="E422" s="220"/>
      <c r="F422" s="220"/>
      <c r="G422" s="220"/>
    </row>
    <row r="423" ht="18.75">
      <c r="A423" s="109"/>
      <c r="B423" s="276" t="s">
        <v>1522</v>
      </c>
      <c r="C423" s="109"/>
      <c r="D423" s="109"/>
      <c r="E423" s="109"/>
      <c r="F423" s="110"/>
      <c r="G423" s="110"/>
    </row>
    <row r="424">
      <c r="A424" s="108"/>
      <c r="B424" s="108" t="s">
        <v>1259</v>
      </c>
      <c r="C424" s="108" t="s">
        <v>72</v>
      </c>
      <c r="D424" s="108" t="s">
        <v>73</v>
      </c>
      <c r="E424" s="111"/>
      <c r="F424" s="108" t="s">
        <v>35</v>
      </c>
      <c r="G424" s="108" t="s">
        <v>74</v>
      </c>
    </row>
    <row r="425">
      <c r="A425" s="182" t="s">
        <v>1056</v>
      </c>
      <c r="B425" s="117" t="s">
        <v>75</v>
      </c>
      <c r="C425" s="174"/>
      <c r="D425" s="118"/>
      <c r="E425" s="118"/>
      <c r="F425" s="172"/>
      <c r="G425" s="172"/>
    </row>
    <row r="426">
      <c r="A426" s="223"/>
      <c r="B426" s="117"/>
      <c r="C426" s="117"/>
      <c r="D426" s="118"/>
      <c r="E426" s="118"/>
      <c r="F426" s="172"/>
      <c r="G426" s="172"/>
    </row>
    <row r="427" ht="15" customHeight="1">
      <c r="A427" s="182"/>
      <c r="B427" s="117" t="s">
        <v>76</v>
      </c>
      <c r="C427" s="117"/>
      <c r="D427" s="118"/>
      <c r="E427" s="118"/>
      <c r="F427" s="172"/>
      <c r="G427" s="172"/>
    </row>
    <row r="428">
      <c r="A428" s="182" t="s">
        <v>1057</v>
      </c>
      <c r="B428" s="120"/>
      <c r="C428" s="174"/>
      <c r="D428" s="175"/>
      <c r="E428" s="118"/>
      <c r="F428" s="176" t="str">
        <f>IF($C$452=0,"",IF(C428="[for completion]","",C428/$C$452))</f>
        <v/>
      </c>
      <c r="G428" s="176" t="str">
        <f>IF($D$452=0,"",IF(D428="[for completion]","",D428/$D$452))</f>
        <v/>
      </c>
    </row>
    <row r="429">
      <c r="A429" s="182" t="s">
        <v>1058</v>
      </c>
      <c r="B429" s="120"/>
      <c r="C429" s="174"/>
      <c r="D429" s="175"/>
      <c r="E429" s="118"/>
      <c r="F429" s="176" t="str">
        <f>IF($C$452=0,"",IF(C429="[for completion]","",C429/$C$452))</f>
        <v/>
      </c>
      <c r="G429" s="176" t="str">
        <f>IF($D$452=0,"",IF(D429="[for completion]","",D429/$D$452))</f>
        <v/>
      </c>
    </row>
    <row r="430">
      <c r="A430" s="182" t="s">
        <v>1059</v>
      </c>
      <c r="B430" s="120"/>
      <c r="C430" s="174"/>
      <c r="D430" s="175"/>
      <c r="E430" s="118"/>
      <c r="F430" s="176" t="str">
        <f>IF($C$452=0,"",IF(C430="[for completion]","",C430/$C$452))</f>
        <v/>
      </c>
      <c r="G430" s="176" t="str">
        <f>IF($D$452=0,"",IF(D430="[for completion]","",D430/$D$452))</f>
        <v/>
      </c>
    </row>
    <row r="431">
      <c r="A431" s="182" t="s">
        <v>1060</v>
      </c>
      <c r="B431" s="120"/>
      <c r="C431" s="174"/>
      <c r="D431" s="175"/>
      <c r="E431" s="118"/>
      <c r="F431" s="176" t="str">
        <f>IF($C$452=0,"",IF(C431="[for completion]","",C431/$C$452))</f>
        <v/>
      </c>
      <c r="G431" s="176" t="str">
        <f>IF($D$452=0,"",IF(D431="[for completion]","",D431/$D$452))</f>
        <v/>
      </c>
    </row>
    <row r="432">
      <c r="A432" s="182" t="s">
        <v>1061</v>
      </c>
      <c r="B432" s="120"/>
      <c r="C432" s="174"/>
      <c r="D432" s="175"/>
      <c r="E432" s="118"/>
      <c r="F432" s="176" t="str">
        <f>IF($C$452=0,"",IF(C432="[for completion]","",C432/$C$452))</f>
        <v/>
      </c>
      <c r="G432" s="176" t="str">
        <f>IF($D$452=0,"",IF(D432="[for completion]","",D432/$D$452))</f>
        <v/>
      </c>
    </row>
    <row r="433">
      <c r="A433" s="182" t="s">
        <v>1062</v>
      </c>
      <c r="B433" s="120"/>
      <c r="C433" s="174"/>
      <c r="D433" s="175"/>
      <c r="E433" s="118"/>
      <c r="F433" s="176" t="str">
        <f>IF($C$452=0,"",IF(C433="[for completion]","",C433/$C$452))</f>
        <v/>
      </c>
      <c r="G433" s="176" t="str">
        <f>IF($D$452=0,"",IF(D433="[for completion]","",D433/$D$452))</f>
        <v/>
      </c>
    </row>
    <row r="434">
      <c r="A434" s="182" t="s">
        <v>1063</v>
      </c>
      <c r="B434" s="120"/>
      <c r="C434" s="174"/>
      <c r="D434" s="175"/>
      <c r="E434" s="118"/>
      <c r="F434" s="176" t="str">
        <f>IF($C$452=0,"",IF(C434="[for completion]","",C434/$C$452))</f>
        <v/>
      </c>
      <c r="G434" s="176" t="str">
        <f>IF($D$452=0,"",IF(D434="[for completion]","",D434/$D$452))</f>
        <v/>
      </c>
    </row>
    <row r="435">
      <c r="A435" s="182" t="s">
        <v>1064</v>
      </c>
      <c r="B435" s="120"/>
      <c r="C435" s="174"/>
      <c r="D435" s="175"/>
      <c r="E435" s="118"/>
      <c r="F435" s="176" t="str">
        <f>IF($C$452=0,"",IF(C435="[for completion]","",C435/$C$452))</f>
        <v/>
      </c>
      <c r="G435" s="176" t="str">
        <f>IF($D$452=0,"",IF(D435="[for completion]","",D435/$D$452))</f>
        <v/>
      </c>
    </row>
    <row r="436">
      <c r="A436" s="182" t="s">
        <v>1065</v>
      </c>
      <c r="B436" s="120"/>
      <c r="C436" s="174"/>
      <c r="D436" s="175"/>
      <c r="E436" s="118"/>
      <c r="F436" s="176" t="str">
        <f>IF($C$452=0,"",IF(C436="[for completion]","",C436/$C$452))</f>
        <v/>
      </c>
      <c r="G436" s="176" t="str">
        <f>IF($D$452=0,"",IF(D436="[for completion]","",D436/$D$452))</f>
        <v/>
      </c>
    </row>
    <row r="437">
      <c r="A437" s="182" t="s">
        <v>1260</v>
      </c>
      <c r="B437" s="120"/>
      <c r="C437" s="174"/>
      <c r="D437" s="175"/>
      <c r="E437" s="120"/>
      <c r="F437" s="176" t="str">
        <f>IF($C$452=0,"",IF(C437="[for completion]","",C437/$C$452))</f>
        <v/>
      </c>
      <c r="G437" s="176" t="str">
        <f>IF($D$452=0,"",IF(D437="[for completion]","",D437/$D$452))</f>
        <v/>
      </c>
    </row>
    <row r="438">
      <c r="A438" s="182" t="s">
        <v>1261</v>
      </c>
      <c r="B438" s="120"/>
      <c r="C438" s="174"/>
      <c r="D438" s="175"/>
      <c r="E438" s="120"/>
      <c r="F438" s="176" t="str">
        <f>IF($C$452=0,"",IF(C438="[for completion]","",C438/$C$452))</f>
        <v/>
      </c>
      <c r="G438" s="176" t="str">
        <f>IF($D$452=0,"",IF(D438="[for completion]","",D438/$D$452))</f>
        <v/>
      </c>
    </row>
    <row r="439">
      <c r="A439" s="182" t="s">
        <v>1262</v>
      </c>
      <c r="B439" s="120"/>
      <c r="C439" s="174"/>
      <c r="D439" s="175"/>
      <c r="E439" s="120"/>
      <c r="F439" s="176" t="str">
        <f>IF($C$452=0,"",IF(C439="[for completion]","",C439/$C$452))</f>
        <v/>
      </c>
      <c r="G439" s="176" t="str">
        <f>IF($D$452=0,"",IF(D439="[for completion]","",D439/$D$452))</f>
        <v/>
      </c>
    </row>
    <row r="440">
      <c r="A440" s="182" t="s">
        <v>1263</v>
      </c>
      <c r="B440" s="120"/>
      <c r="C440" s="174"/>
      <c r="D440" s="175"/>
      <c r="E440" s="120"/>
      <c r="F440" s="176" t="str">
        <f>IF($C$452=0,"",IF(C440="[for completion]","",C440/$C$452))</f>
        <v/>
      </c>
      <c r="G440" s="176" t="str">
        <f>IF($D$452=0,"",IF(D440="[for completion]","",D440/$D$452))</f>
        <v/>
      </c>
    </row>
    <row r="441">
      <c r="A441" s="182" t="s">
        <v>1264</v>
      </c>
      <c r="B441" s="120"/>
      <c r="C441" s="174"/>
      <c r="D441" s="175"/>
      <c r="E441" s="120"/>
      <c r="F441" s="176" t="str">
        <f>IF($C$452=0,"",IF(C441="[for completion]","",C441/$C$452))</f>
        <v/>
      </c>
      <c r="G441" s="176" t="str">
        <f>IF($D$452=0,"",IF(D441="[for completion]","",D441/$D$452))</f>
        <v/>
      </c>
    </row>
    <row r="442">
      <c r="A442" s="182" t="s">
        <v>1265</v>
      </c>
      <c r="B442" s="120"/>
      <c r="C442" s="174"/>
      <c r="D442" s="175"/>
      <c r="E442" s="120"/>
      <c r="F442" s="176" t="str">
        <f>IF($C$452=0,"",IF(C442="[for completion]","",C442/$C$452))</f>
        <v/>
      </c>
      <c r="G442" s="176" t="str">
        <f>IF($D$452=0,"",IF(D442="[for completion]","",D442/$D$452))</f>
        <v/>
      </c>
    </row>
    <row r="443">
      <c r="A443" s="182" t="s">
        <v>1266</v>
      </c>
      <c r="B443" s="120"/>
      <c r="C443" s="174"/>
      <c r="D443" s="175"/>
      <c r="E443" s="117"/>
      <c r="F443" s="176" t="str">
        <f>IF($C$452=0,"",IF(C443="[for completion]","",C443/$C$452))</f>
        <v/>
      </c>
      <c r="G443" s="176" t="str">
        <f>IF($D$452=0,"",IF(D443="[for completion]","",D443/$D$452))</f>
        <v/>
      </c>
    </row>
    <row r="444">
      <c r="A444" s="182" t="s">
        <v>1267</v>
      </c>
      <c r="B444" s="120"/>
      <c r="C444" s="174"/>
      <c r="D444" s="175"/>
      <c r="E444" s="171"/>
      <c r="F444" s="176" t="str">
        <f>IF($C$452=0,"",IF(C444="[for completion]","",C444/$C$452))</f>
        <v/>
      </c>
      <c r="G444" s="176" t="str">
        <f>IF($D$452=0,"",IF(D444="[for completion]","",D444/$D$452))</f>
        <v/>
      </c>
    </row>
    <row r="445">
      <c r="A445" s="182" t="s">
        <v>1268</v>
      </c>
      <c r="B445" s="120"/>
      <c r="C445" s="174"/>
      <c r="D445" s="175"/>
      <c r="E445" s="171"/>
      <c r="F445" s="176" t="str">
        <f>IF($C$452=0,"",IF(C445="[for completion]","",C445/$C$452))</f>
        <v/>
      </c>
      <c r="G445" s="176" t="str">
        <f>IF($D$452=0,"",IF(D445="[for completion]","",D445/$D$452))</f>
        <v/>
      </c>
    </row>
    <row r="446">
      <c r="A446" s="182" t="s">
        <v>1269</v>
      </c>
      <c r="B446" s="120"/>
      <c r="C446" s="174"/>
      <c r="D446" s="175"/>
      <c r="E446" s="171"/>
      <c r="F446" s="176" t="str">
        <f>IF($C$452=0,"",IF(C446="[for completion]","",C446/$C$452))</f>
        <v/>
      </c>
      <c r="G446" s="176" t="str">
        <f>IF($D$452=0,"",IF(D446="[for completion]","",D446/$D$452))</f>
        <v/>
      </c>
    </row>
    <row r="447">
      <c r="A447" s="182" t="s">
        <v>1270</v>
      </c>
      <c r="B447" s="120"/>
      <c r="C447" s="174"/>
      <c r="D447" s="175"/>
      <c r="E447" s="171"/>
      <c r="F447" s="176" t="str">
        <f>IF($C$452=0,"",IF(C447="[for completion]","",C447/$C$452))</f>
        <v/>
      </c>
      <c r="G447" s="176" t="str">
        <f>IF($D$452=0,"",IF(D447="[for completion]","",D447/$D$452))</f>
        <v/>
      </c>
    </row>
    <row r="448">
      <c r="A448" s="182" t="s">
        <v>1271</v>
      </c>
      <c r="B448" s="120"/>
      <c r="C448" s="174"/>
      <c r="D448" s="175"/>
      <c r="E448" s="171"/>
      <c r="F448" s="176" t="str">
        <f>IF($C$452=0,"",IF(C448="[for completion]","",C448/$C$452))</f>
        <v/>
      </c>
      <c r="G448" s="176" t="str">
        <f>IF($D$452=0,"",IF(D448="[for completion]","",D448/$D$452))</f>
        <v/>
      </c>
    </row>
    <row r="449" ht="15" customHeight="1">
      <c r="A449" s="182" t="s">
        <v>1272</v>
      </c>
      <c r="B449" s="120"/>
      <c r="C449" s="174"/>
      <c r="D449" s="175"/>
      <c r="E449" s="171"/>
      <c r="F449" s="176" t="str">
        <f>IF($C$452=0,"",IF(C449="[for completion]","",C449/$C$452))</f>
        <v/>
      </c>
      <c r="G449" s="176" t="str">
        <f>IF($D$452=0,"",IF(D449="[for completion]","",D449/$D$452))</f>
        <v/>
      </c>
    </row>
    <row r="450">
      <c r="A450" s="182" t="s">
        <v>1273</v>
      </c>
      <c r="B450" s="120"/>
      <c r="C450" s="174"/>
      <c r="D450" s="175"/>
      <c r="E450" s="171"/>
      <c r="F450" s="176" t="str">
        <f>IF($C$452=0,"",IF(C450="[for completion]","",C450/$C$452))</f>
        <v/>
      </c>
      <c r="G450" s="176" t="str">
        <f>IF($D$452=0,"",IF(D450="[for completion]","",D450/$D$452))</f>
        <v/>
      </c>
    </row>
    <row r="451">
      <c r="A451" s="182" t="s">
        <v>1274</v>
      </c>
      <c r="B451" s="120"/>
      <c r="C451" s="174"/>
      <c r="D451" s="175"/>
      <c r="E451" s="171"/>
      <c r="F451" s="176" t="str">
        <f>IF($C$452=0,"",IF(C451="[for completion]","",C451/$C$452))</f>
        <v/>
      </c>
      <c r="G451" s="176" t="str">
        <f>IF($D$452=0,"",IF(D451="[for completion]","",D451/$D$452))</f>
        <v/>
      </c>
    </row>
    <row r="452">
      <c r="A452" s="182" t="s">
        <v>1275</v>
      </c>
      <c r="B452" s="120" t="s">
        <v>12</v>
      </c>
      <c r="C452" s="177">
        <f>SUM(C428:C451)</f>
        <v>0</v>
      </c>
      <c r="D452" s="178">
        <f>SUM(D428:D451)</f>
        <v>0</v>
      </c>
      <c r="E452" s="171"/>
      <c r="F452" s="179">
        <f>SUM(F428:F451)</f>
        <v>0</v>
      </c>
      <c r="G452" s="179">
        <f>SUM(G428:G451)</f>
        <v>0</v>
      </c>
    </row>
    <row r="453">
      <c r="A453" s="108"/>
      <c r="B453" s="108" t="s">
        <v>1276</v>
      </c>
      <c r="C453" s="108" t="s">
        <v>72</v>
      </c>
      <c r="D453" s="108" t="s">
        <v>73</v>
      </c>
      <c r="E453" s="111"/>
      <c r="F453" s="108" t="s">
        <v>35</v>
      </c>
      <c r="G453" s="108" t="s">
        <v>74</v>
      </c>
    </row>
    <row r="454">
      <c r="A454" s="182" t="s">
        <v>1066</v>
      </c>
      <c r="B454" s="117" t="s">
        <v>78</v>
      </c>
      <c r="C454" s="170"/>
      <c r="D454" s="117"/>
      <c r="E454" s="117"/>
      <c r="F454" s="117"/>
      <c r="G454" s="117"/>
    </row>
    <row r="455">
      <c r="A455" s="182"/>
      <c r="B455" s="117"/>
      <c r="C455" s="117"/>
      <c r="D455" s="117"/>
      <c r="E455" s="117"/>
      <c r="F455" s="117"/>
      <c r="G455" s="117"/>
    </row>
    <row r="456">
      <c r="A456" s="182"/>
      <c r="B456" s="120" t="s">
        <v>79</v>
      </c>
      <c r="C456" s="117"/>
      <c r="D456" s="117"/>
      <c r="E456" s="117"/>
      <c r="F456" s="117"/>
      <c r="G456" s="117"/>
    </row>
    <row r="457">
      <c r="A457" s="182" t="s">
        <v>1067</v>
      </c>
      <c r="B457" s="117" t="s">
        <v>80</v>
      </c>
      <c r="C457" s="174"/>
      <c r="D457" s="175"/>
      <c r="E457" s="117"/>
      <c r="F457" s="176" t="str">
        <f>IF($C$465=0,"",IF(C457="[for completion]","",C457/$C$465))</f>
        <v/>
      </c>
      <c r="G457" s="176" t="str">
        <f>IF($D$465=0,"",IF(D457="[for completion]","",D457/$D$465))</f>
        <v/>
      </c>
    </row>
    <row r="458">
      <c r="A458" s="182" t="s">
        <v>1068</v>
      </c>
      <c r="B458" s="117" t="s">
        <v>81</v>
      </c>
      <c r="C458" s="174"/>
      <c r="D458" s="175"/>
      <c r="E458" s="117"/>
      <c r="F458" s="176" t="str">
        <f>IF($C$465=0,"",IF(C458="[for completion]","",C458/$C$465))</f>
        <v/>
      </c>
      <c r="G458" s="176" t="str">
        <f>IF($D$465=0,"",IF(D458="[for completion]","",D458/$D$465))</f>
        <v/>
      </c>
    </row>
    <row r="459">
      <c r="A459" s="182" t="s">
        <v>1069</v>
      </c>
      <c r="B459" s="117" t="s">
        <v>82</v>
      </c>
      <c r="C459" s="174"/>
      <c r="D459" s="175"/>
      <c r="E459" s="117"/>
      <c r="F459" s="176" t="str">
        <f>IF($C$465=0,"",IF(C459="[for completion]","",C459/$C$465))</f>
        <v/>
      </c>
      <c r="G459" s="176" t="str">
        <f>IF($D$465=0,"",IF(D459="[for completion]","",D459/$D$465))</f>
        <v/>
      </c>
    </row>
    <row r="460">
      <c r="A460" s="182" t="s">
        <v>1070</v>
      </c>
      <c r="B460" s="117" t="s">
        <v>83</v>
      </c>
      <c r="C460" s="174"/>
      <c r="D460" s="175"/>
      <c r="E460" s="117"/>
      <c r="F460" s="176" t="str">
        <f>IF($C$465=0,"",IF(C460="[for completion]","",C460/$C$465))</f>
        <v/>
      </c>
      <c r="G460" s="176" t="str">
        <f>IF($D$465=0,"",IF(D460="[for completion]","",D460/$D$465))</f>
        <v/>
      </c>
    </row>
    <row r="461">
      <c r="A461" s="182" t="s">
        <v>1071</v>
      </c>
      <c r="B461" s="117" t="s">
        <v>84</v>
      </c>
      <c r="C461" s="174"/>
      <c r="D461" s="175"/>
      <c r="E461" s="117"/>
      <c r="F461" s="176" t="str">
        <f>IF($C$465=0,"",IF(C461="[for completion]","",C461/$C$465))</f>
        <v/>
      </c>
      <c r="G461" s="176" t="str">
        <f>IF($D$465=0,"",IF(D461="[for completion]","",D461/$D$465))</f>
        <v/>
      </c>
    </row>
    <row r="462">
      <c r="A462" s="182" t="s">
        <v>1072</v>
      </c>
      <c r="B462" s="117" t="s">
        <v>85</v>
      </c>
      <c r="C462" s="174"/>
      <c r="D462" s="175"/>
      <c r="E462" s="117"/>
      <c r="F462" s="176" t="str">
        <f>IF($C$465=0,"",IF(C462="[for completion]","",C462/$C$465))</f>
        <v/>
      </c>
      <c r="G462" s="176" t="str">
        <f>IF($D$465=0,"",IF(D462="[for completion]","",D462/$D$465))</f>
        <v/>
      </c>
    </row>
    <row r="463">
      <c r="A463" s="182" t="s">
        <v>1073</v>
      </c>
      <c r="B463" s="117" t="s">
        <v>86</v>
      </c>
      <c r="C463" s="174"/>
      <c r="D463" s="175"/>
      <c r="E463" s="117"/>
      <c r="F463" s="176" t="str">
        <f>IF($C$465=0,"",IF(C463="[for completion]","",C463/$C$465))</f>
        <v/>
      </c>
      <c r="G463" s="176" t="str">
        <f>IF($D$465=0,"",IF(D463="[for completion]","",D463/$D$465))</f>
        <v/>
      </c>
    </row>
    <row r="464">
      <c r="A464" s="182" t="s">
        <v>1074</v>
      </c>
      <c r="B464" s="117" t="s">
        <v>87</v>
      </c>
      <c r="C464" s="174"/>
      <c r="D464" s="175"/>
      <c r="E464" s="117"/>
      <c r="F464" s="176" t="str">
        <f>IF($C$465=0,"",IF(C464="[for completion]","",C464/$C$465))</f>
        <v/>
      </c>
      <c r="G464" s="176" t="str">
        <f>IF($D$465=0,"",IF(D464="[for completion]","",D464/$D$465))</f>
        <v/>
      </c>
    </row>
    <row r="465">
      <c r="A465" s="182" t="s">
        <v>1075</v>
      </c>
      <c r="B465" s="180" t="s">
        <v>12</v>
      </c>
      <c r="C465" s="174">
        <f>SUM(C457:C464)</f>
        <v>0</v>
      </c>
      <c r="D465" s="175">
        <f>SUM(D457:D464)</f>
        <v>0</v>
      </c>
      <c r="E465" s="117"/>
      <c r="F465" s="170">
        <f>SUM(F457:F464)</f>
        <v>0</v>
      </c>
      <c r="G465" s="170">
        <f>SUM(G457:G464)</f>
        <v>0</v>
      </c>
    </row>
    <row r="466">
      <c r="A466" s="182" t="s">
        <v>1076</v>
      </c>
      <c r="B466" s="173" t="s">
        <v>88</v>
      </c>
      <c r="C466" s="174"/>
      <c r="D466" s="175"/>
      <c r="E466" s="117"/>
      <c r="F466" s="96" t="str">
        <f>IF($C$465=0,"",IF(C466="[for completion]","",C466/$C$465))</f>
        <v/>
      </c>
      <c r="G466" s="96" t="str">
        <f>IF($D$465=0,"",IF(D466="[for completion]","",D466/$D$465))</f>
        <v/>
      </c>
    </row>
    <row r="467">
      <c r="A467" s="182" t="s">
        <v>1077</v>
      </c>
      <c r="B467" s="173" t="s">
        <v>89</v>
      </c>
      <c r="C467" s="174"/>
      <c r="D467" s="175"/>
      <c r="E467" s="117"/>
      <c r="F467" s="96" t="str">
        <f>IF($C$465=0,"",IF(C467="[for completion]","",C467/$C$465))</f>
        <v/>
      </c>
      <c r="G467" s="96" t="str">
        <f>IF($D$465=0,"",IF(D467="[for completion]","",D467/$D$465))</f>
        <v/>
      </c>
    </row>
    <row r="468">
      <c r="A468" s="182" t="s">
        <v>1078</v>
      </c>
      <c r="B468" s="173" t="s">
        <v>90</v>
      </c>
      <c r="C468" s="174"/>
      <c r="D468" s="175"/>
      <c r="E468" s="117"/>
      <c r="F468" s="96" t="str">
        <f>IF($C$465=0,"",IF(C468="[for completion]","",C468/$C$465))</f>
        <v/>
      </c>
      <c r="G468" s="96" t="str">
        <f>IF($D$465=0,"",IF(D468="[for completion]","",D468/$D$465))</f>
        <v/>
      </c>
    </row>
    <row r="469">
      <c r="A469" s="182" t="s">
        <v>1079</v>
      </c>
      <c r="B469" s="173" t="s">
        <v>91</v>
      </c>
      <c r="C469" s="174"/>
      <c r="D469" s="175"/>
      <c r="E469" s="117"/>
      <c r="F469" s="96" t="str">
        <f>IF($C$465=0,"",IF(C469="[for completion]","",C469/$C$465))</f>
        <v/>
      </c>
      <c r="G469" s="96" t="str">
        <f>IF($D$465=0,"",IF(D469="[for completion]","",D469/$D$465))</f>
        <v/>
      </c>
    </row>
    <row r="470">
      <c r="A470" s="182" t="s">
        <v>1080</v>
      </c>
      <c r="B470" s="173" t="s">
        <v>92</v>
      </c>
      <c r="C470" s="174"/>
      <c r="D470" s="175"/>
      <c r="E470" s="117"/>
      <c r="F470" s="96" t="str">
        <f>IF($C$465=0,"",IF(C470="[for completion]","",C470/$C$465))</f>
        <v/>
      </c>
      <c r="G470" s="96" t="str">
        <f>IF($D$465=0,"",IF(D470="[for completion]","",D470/$D$465))</f>
        <v/>
      </c>
    </row>
    <row r="471" ht="15" customHeight="1">
      <c r="A471" s="182" t="s">
        <v>1081</v>
      </c>
      <c r="B471" s="173" t="s">
        <v>93</v>
      </c>
      <c r="C471" s="174"/>
      <c r="D471" s="175"/>
      <c r="E471" s="117"/>
      <c r="F471" s="96" t="str">
        <f>IF($C$465=0,"",IF(C471="[for completion]","",C471/$C$465))</f>
        <v/>
      </c>
      <c r="G471" s="96" t="str">
        <f>IF($D$465=0,"",IF(D471="[for completion]","",D471/$D$465))</f>
        <v/>
      </c>
    </row>
    <row r="472">
      <c r="A472" s="182" t="s">
        <v>1082</v>
      </c>
      <c r="B472" s="173"/>
      <c r="C472" s="117"/>
      <c r="D472" s="117"/>
      <c r="E472" s="117"/>
      <c r="F472" s="181"/>
      <c r="G472" s="181"/>
    </row>
    <row r="473">
      <c r="A473" s="182" t="s">
        <v>1083</v>
      </c>
      <c r="B473" s="173"/>
      <c r="C473" s="117"/>
      <c r="D473" s="117"/>
      <c r="E473" s="117"/>
      <c r="F473" s="181"/>
      <c r="G473" s="181"/>
    </row>
    <row r="474">
      <c r="A474" s="182" t="s">
        <v>1084</v>
      </c>
      <c r="B474" s="173"/>
      <c r="C474" s="117"/>
      <c r="D474" s="117"/>
      <c r="E474" s="117"/>
      <c r="F474" s="171"/>
      <c r="G474" s="171"/>
    </row>
    <row r="475">
      <c r="A475" s="108"/>
      <c r="B475" s="108" t="s">
        <v>1277</v>
      </c>
      <c r="C475" s="108" t="s">
        <v>72</v>
      </c>
      <c r="D475" s="108" t="s">
        <v>73</v>
      </c>
      <c r="E475" s="111"/>
      <c r="F475" s="108" t="s">
        <v>35</v>
      </c>
      <c r="G475" s="108" t="s">
        <v>74</v>
      </c>
    </row>
    <row r="476">
      <c r="A476" s="182" t="s">
        <v>1085</v>
      </c>
      <c r="B476" s="117" t="s">
        <v>78</v>
      </c>
      <c r="C476" s="170"/>
      <c r="D476" s="117"/>
      <c r="E476" s="117"/>
      <c r="F476" s="117"/>
      <c r="G476" s="117"/>
    </row>
    <row r="477">
      <c r="A477" s="182"/>
      <c r="B477" s="117"/>
      <c r="C477" s="117"/>
      <c r="D477" s="117"/>
      <c r="E477" s="117"/>
      <c r="F477" s="117"/>
      <c r="G477" s="117"/>
    </row>
    <row r="478">
      <c r="A478" s="182"/>
      <c r="B478" s="120" t="s">
        <v>79</v>
      </c>
      <c r="C478" s="117"/>
      <c r="D478" s="117"/>
      <c r="E478" s="117"/>
      <c r="F478" s="117"/>
      <c r="G478" s="117"/>
    </row>
    <row r="479">
      <c r="A479" s="182" t="s">
        <v>1086</v>
      </c>
      <c r="B479" s="117" t="s">
        <v>80</v>
      </c>
      <c r="C479" s="174"/>
      <c r="D479" s="175"/>
      <c r="E479" s="117"/>
      <c r="F479" s="176" t="str">
        <f>IF($C$487=0,"",IF(C479="[Mark as ND1 if not relevant]","",C479/$C$487))</f>
        <v/>
      </c>
      <c r="G479" s="176" t="str">
        <f>IF($D$487=0,"",IF(D479="[Mark as ND1 if not relevant]","",D479/$D$487))</f>
        <v/>
      </c>
    </row>
    <row r="480">
      <c r="A480" s="182" t="s">
        <v>1087</v>
      </c>
      <c r="B480" s="117" t="s">
        <v>81</v>
      </c>
      <c r="C480" s="174"/>
      <c r="D480" s="175"/>
      <c r="E480" s="117"/>
      <c r="F480" s="176" t="str">
        <f>IF($C$487=0,"",IF(C480="[Mark as ND1 if not relevant]","",C480/$C$487))</f>
        <v/>
      </c>
      <c r="G480" s="176" t="str">
        <f>IF($D$487=0,"",IF(D480="[Mark as ND1 if not relevant]","",D480/$D$487))</f>
        <v/>
      </c>
    </row>
    <row r="481">
      <c r="A481" s="182" t="s">
        <v>1088</v>
      </c>
      <c r="B481" s="117" t="s">
        <v>82</v>
      </c>
      <c r="C481" s="174"/>
      <c r="D481" s="175"/>
      <c r="E481" s="117"/>
      <c r="F481" s="176" t="str">
        <f>IF($C$487=0,"",IF(C481="[Mark as ND1 if not relevant]","",C481/$C$487))</f>
        <v/>
      </c>
      <c r="G481" s="176" t="str">
        <f>IF($D$487=0,"",IF(D481="[Mark as ND1 if not relevant]","",D481/$D$487))</f>
        <v/>
      </c>
    </row>
    <row r="482">
      <c r="A482" s="182" t="s">
        <v>1089</v>
      </c>
      <c r="B482" s="117" t="s">
        <v>83</v>
      </c>
      <c r="C482" s="174"/>
      <c r="D482" s="175"/>
      <c r="E482" s="117"/>
      <c r="F482" s="176" t="str">
        <f>IF($C$487=0,"",IF(C482="[Mark as ND1 if not relevant]","",C482/$C$487))</f>
        <v/>
      </c>
      <c r="G482" s="176" t="str">
        <f>IF($D$487=0,"",IF(D482="[Mark as ND1 if not relevant]","",D482/$D$487))</f>
        <v/>
      </c>
    </row>
    <row r="483">
      <c r="A483" s="182" t="s">
        <v>1090</v>
      </c>
      <c r="B483" s="117" t="s">
        <v>84</v>
      </c>
      <c r="C483" s="174"/>
      <c r="D483" s="175"/>
      <c r="E483" s="117"/>
      <c r="F483" s="176" t="str">
        <f>IF($C$487=0,"",IF(C483="[Mark as ND1 if not relevant]","",C483/$C$487))</f>
        <v/>
      </c>
      <c r="G483" s="176" t="str">
        <f>IF($D$487=0,"",IF(D483="[Mark as ND1 if not relevant]","",D483/$D$487))</f>
        <v/>
      </c>
    </row>
    <row r="484">
      <c r="A484" s="182" t="s">
        <v>1091</v>
      </c>
      <c r="B484" s="117" t="s">
        <v>85</v>
      </c>
      <c r="C484" s="174"/>
      <c r="D484" s="175"/>
      <c r="E484" s="117"/>
      <c r="F484" s="176" t="str">
        <f>IF($C$487=0,"",IF(C484="[Mark as ND1 if not relevant]","",C484/$C$487))</f>
        <v/>
      </c>
      <c r="G484" s="176" t="str">
        <f>IF($D$487=0,"",IF(D484="[Mark as ND1 if not relevant]","",D484/$D$487))</f>
        <v/>
      </c>
    </row>
    <row r="485">
      <c r="A485" s="182" t="s">
        <v>1092</v>
      </c>
      <c r="B485" s="117" t="s">
        <v>86</v>
      </c>
      <c r="C485" s="174"/>
      <c r="D485" s="175"/>
      <c r="E485" s="117"/>
      <c r="F485" s="176" t="str">
        <f>IF($C$487=0,"",IF(C485="[Mark as ND1 if not relevant]","",C485/$C$487))</f>
        <v/>
      </c>
      <c r="G485" s="176" t="str">
        <f>IF($D$487=0,"",IF(D485="[Mark as ND1 if not relevant]","",D485/$D$487))</f>
        <v/>
      </c>
    </row>
    <row r="486">
      <c r="A486" s="182" t="s">
        <v>1093</v>
      </c>
      <c r="B486" s="117" t="s">
        <v>87</v>
      </c>
      <c r="C486" s="174"/>
      <c r="D486" s="175"/>
      <c r="E486" s="117"/>
      <c r="F486" s="176" t="str">
        <f>IF($C$487=0,"",IF(C486="[Mark as ND1 if not relevant]","",C486/$C$487))</f>
        <v/>
      </c>
      <c r="G486" s="176" t="str">
        <f>IF($D$487=0,"",IF(D486="[Mark as ND1 if not relevant]","",D486/$D$487))</f>
        <v/>
      </c>
    </row>
    <row r="487">
      <c r="A487" s="182" t="s">
        <v>1094</v>
      </c>
      <c r="B487" s="180" t="s">
        <v>12</v>
      </c>
      <c r="C487" s="174">
        <f>SUM(C479:C486)</f>
        <v>0</v>
      </c>
      <c r="D487" s="175">
        <f>SUM(D479:D486)</f>
        <v>0</v>
      </c>
      <c r="E487" s="117"/>
      <c r="F487" s="170">
        <f>SUM(F479:F486)</f>
        <v>0</v>
      </c>
      <c r="G487" s="170">
        <f>SUM(G479:G486)</f>
        <v>0</v>
      </c>
    </row>
    <row r="488">
      <c r="A488" s="182" t="s">
        <v>1095</v>
      </c>
      <c r="B488" s="173" t="s">
        <v>88</v>
      </c>
      <c r="C488" s="174"/>
      <c r="D488" s="175"/>
      <c r="E488" s="117"/>
      <c r="F488" s="96" t="str">
        <f>IF($C$487=0,"",IF(C488="[for completion]","",C488/$C$487))</f>
        <v/>
      </c>
      <c r="G488" s="96" t="str">
        <f>IF($D$487=0,"",IF(D488="[for completion]","",D488/$D$2496))</f>
        <v/>
      </c>
    </row>
    <row r="489">
      <c r="A489" s="182" t="s">
        <v>1096</v>
      </c>
      <c r="B489" s="173" t="s">
        <v>89</v>
      </c>
      <c r="C489" s="174"/>
      <c r="D489" s="175"/>
      <c r="E489" s="117"/>
      <c r="F489" s="96" t="str">
        <f>IF($C$487=0,"",IF(C489="[for completion]","",C489/$C$487))</f>
        <v/>
      </c>
      <c r="G489" s="96" t="str">
        <f>IF($D$487=0,"",IF(D489="[for completion]","",D489/$D$2496))</f>
        <v/>
      </c>
    </row>
    <row r="490">
      <c r="A490" s="182" t="s">
        <v>1097</v>
      </c>
      <c r="B490" s="173" t="s">
        <v>90</v>
      </c>
      <c r="C490" s="174"/>
      <c r="D490" s="175"/>
      <c r="E490" s="117"/>
      <c r="F490" s="96" t="str">
        <f>IF($C$487=0,"",IF(C490="[for completion]","",C490/$C$487))</f>
        <v/>
      </c>
      <c r="G490" s="96" t="str">
        <f>IF($D$487=0,"",IF(D490="[for completion]","",D490/$D$2496))</f>
        <v/>
      </c>
    </row>
    <row r="491">
      <c r="A491" s="182" t="s">
        <v>1098</v>
      </c>
      <c r="B491" s="173" t="s">
        <v>91</v>
      </c>
      <c r="C491" s="174"/>
      <c r="D491" s="175"/>
      <c r="E491" s="117"/>
      <c r="F491" s="96" t="str">
        <f>IF($C$487=0,"",IF(C491="[for completion]","",C491/$C$487))</f>
        <v/>
      </c>
      <c r="G491" s="96" t="str">
        <f>IF($D$487=0,"",IF(D491="[for completion]","",D491/$D$2496))</f>
        <v/>
      </c>
    </row>
    <row r="492">
      <c r="A492" s="182" t="s">
        <v>1099</v>
      </c>
      <c r="B492" s="173" t="s">
        <v>92</v>
      </c>
      <c r="C492" s="174"/>
      <c r="D492" s="175"/>
      <c r="E492" s="117"/>
      <c r="F492" s="96" t="str">
        <f>IF($C$487=0,"",IF(C492="[for completion]","",C492/$C$487))</f>
        <v/>
      </c>
      <c r="G492" s="96" t="str">
        <f>IF($D$487=0,"",IF(D492="[for completion]","",D492/$D$2496))</f>
        <v/>
      </c>
    </row>
    <row r="493">
      <c r="A493" s="182" t="s">
        <v>1100</v>
      </c>
      <c r="B493" s="173" t="s">
        <v>93</v>
      </c>
      <c r="C493" s="174"/>
      <c r="D493" s="175"/>
      <c r="E493" s="117"/>
      <c r="F493" s="96" t="str">
        <f>IF($C$487=0,"",IF(C493="[for completion]","",C493/$C$487))</f>
        <v/>
      </c>
      <c r="G493" s="96" t="str">
        <f>IF($D$487=0,"",IF(D493="[for completion]","",D493/$D$2496))</f>
        <v/>
      </c>
    </row>
    <row r="494">
      <c r="A494" s="182" t="s">
        <v>1101</v>
      </c>
      <c r="B494" s="173"/>
      <c r="C494" s="117"/>
      <c r="D494" s="117"/>
      <c r="E494" s="117"/>
      <c r="F494" s="176"/>
      <c r="G494" s="176"/>
    </row>
    <row r="495">
      <c r="A495" s="182" t="s">
        <v>1102</v>
      </c>
      <c r="B495" s="173"/>
      <c r="C495" s="117"/>
      <c r="D495" s="117"/>
      <c r="E495" s="117"/>
      <c r="F495" s="176"/>
      <c r="G495" s="176"/>
    </row>
    <row r="496">
      <c r="A496" s="182" t="s">
        <v>1103</v>
      </c>
      <c r="B496" s="173"/>
      <c r="C496" s="117"/>
      <c r="D496" s="117"/>
      <c r="E496" s="117"/>
      <c r="F496" s="176"/>
      <c r="G496" s="170"/>
    </row>
    <row r="497">
      <c r="A497" s="108"/>
      <c r="B497" s="108" t="s">
        <v>1278</v>
      </c>
      <c r="C497" s="108" t="s">
        <v>105</v>
      </c>
      <c r="D497" s="108"/>
      <c r="E497" s="111"/>
      <c r="F497" s="108"/>
      <c r="G497" s="108"/>
    </row>
    <row r="498">
      <c r="A498" s="182" t="s">
        <v>1104</v>
      </c>
      <c r="B498" s="120" t="s">
        <v>106</v>
      </c>
      <c r="C498" s="170"/>
      <c r="D498" s="117"/>
      <c r="E498" s="117"/>
      <c r="F498" s="117"/>
      <c r="G498" s="117"/>
    </row>
    <row r="499" customFormat="1">
      <c r="A499" s="182" t="s">
        <v>1105</v>
      </c>
      <c r="B499" s="120" t="s">
        <v>107</v>
      </c>
      <c r="C499" s="170"/>
      <c r="D499" s="117"/>
      <c r="E499" s="117"/>
      <c r="F499" s="117"/>
      <c r="G499" s="117"/>
      <c r="H499" s="68"/>
      <c r="I499" s="68"/>
    </row>
    <row r="500" customFormat="1">
      <c r="A500" s="182" t="s">
        <v>1106</v>
      </c>
      <c r="B500" s="120" t="s">
        <v>108</v>
      </c>
      <c r="C500" s="170"/>
      <c r="D500" s="117"/>
      <c r="E500" s="117"/>
      <c r="F500" s="117"/>
      <c r="G500" s="117"/>
    </row>
    <row r="501" customFormat="1">
      <c r="A501" s="182" t="s">
        <v>1107</v>
      </c>
      <c r="B501" s="120" t="s">
        <v>109</v>
      </c>
      <c r="C501" s="170"/>
      <c r="D501" s="117"/>
      <c r="E501" s="117"/>
      <c r="F501" s="117"/>
      <c r="G501" s="117"/>
    </row>
    <row r="502" customFormat="1">
      <c r="A502" s="182" t="s">
        <v>1108</v>
      </c>
      <c r="B502" s="120" t="s">
        <v>110</v>
      </c>
      <c r="C502" s="170"/>
      <c r="D502" s="117"/>
      <c r="E502" s="117"/>
      <c r="F502" s="117"/>
      <c r="G502" s="117"/>
    </row>
    <row r="503" customFormat="1">
      <c r="A503" s="182" t="s">
        <v>1109</v>
      </c>
      <c r="B503" s="183" t="s">
        <v>111</v>
      </c>
      <c r="C503" s="170"/>
      <c r="D503" s="117"/>
      <c r="E503" s="117"/>
      <c r="F503" s="117"/>
      <c r="G503" s="117"/>
    </row>
    <row r="504" customFormat="1">
      <c r="A504" s="182" t="s">
        <v>1110</v>
      </c>
      <c r="B504" s="183" t="s">
        <v>112</v>
      </c>
      <c r="C504" s="170"/>
      <c r="D504" s="117"/>
      <c r="E504" s="117"/>
      <c r="F504" s="117"/>
      <c r="G504" s="117"/>
    </row>
    <row r="505" customFormat="1">
      <c r="A505" s="182" t="s">
        <v>1111</v>
      </c>
      <c r="B505" s="183" t="s">
        <v>727</v>
      </c>
      <c r="C505" s="170"/>
      <c r="D505" s="117"/>
      <c r="E505" s="117"/>
      <c r="F505" s="117"/>
      <c r="G505" s="117"/>
    </row>
    <row r="506" customFormat="1">
      <c r="A506" s="182" t="s">
        <v>1112</v>
      </c>
      <c r="B506" s="183" t="s">
        <v>728</v>
      </c>
      <c r="C506" s="170"/>
      <c r="D506" s="117"/>
      <c r="E506" s="117"/>
      <c r="F506" s="117"/>
      <c r="G506" s="117"/>
    </row>
    <row r="507" customFormat="1">
      <c r="A507" s="182" t="s">
        <v>1113</v>
      </c>
      <c r="B507" s="183" t="s">
        <v>729</v>
      </c>
      <c r="C507" s="170"/>
      <c r="D507" s="117"/>
      <c r="E507" s="117"/>
      <c r="F507" s="117"/>
      <c r="G507" s="117"/>
    </row>
    <row r="508" customFormat="1">
      <c r="A508" s="182" t="s">
        <v>1114</v>
      </c>
      <c r="B508" s="183" t="s">
        <v>113</v>
      </c>
      <c r="C508" s="170"/>
      <c r="D508" s="117"/>
      <c r="E508" s="117"/>
      <c r="F508" s="117"/>
      <c r="G508" s="117"/>
    </row>
    <row r="509" customFormat="1">
      <c r="A509" s="182" t="s">
        <v>1115</v>
      </c>
      <c r="B509" s="183" t="s">
        <v>114</v>
      </c>
      <c r="C509" s="170"/>
      <c r="D509" s="117"/>
      <c r="E509" s="117"/>
      <c r="F509" s="117"/>
      <c r="G509" s="117"/>
    </row>
    <row r="510" customFormat="1">
      <c r="A510" s="182" t="s">
        <v>1116</v>
      </c>
      <c r="B510" s="183" t="s">
        <v>11</v>
      </c>
      <c r="C510" s="170"/>
      <c r="D510" s="117"/>
      <c r="E510" s="117"/>
      <c r="F510" s="117"/>
      <c r="G510" s="117"/>
    </row>
    <row r="511" customFormat="1">
      <c r="A511" s="182" t="s">
        <v>1117</v>
      </c>
      <c r="B511" s="184" t="s">
        <v>730</v>
      </c>
      <c r="C511" s="170"/>
      <c r="D511" s="117"/>
      <c r="E511" s="117"/>
      <c r="F511" s="117"/>
      <c r="G511" s="117"/>
    </row>
    <row r="512" customFormat="1">
      <c r="A512" s="182" t="s">
        <v>1118</v>
      </c>
      <c r="B512" s="184" t="s">
        <v>13</v>
      </c>
      <c r="C512" s="170"/>
      <c r="D512" s="117"/>
      <c r="E512" s="117"/>
      <c r="F512" s="117"/>
      <c r="G512" s="117"/>
    </row>
    <row r="513" customFormat="1">
      <c r="A513" s="182" t="s">
        <v>1119</v>
      </c>
      <c r="B513" s="184" t="s">
        <v>13</v>
      </c>
      <c r="C513" s="170"/>
      <c r="D513" s="117"/>
      <c r="E513" s="117"/>
      <c r="F513" s="117"/>
      <c r="G513" s="117"/>
    </row>
    <row r="514" customFormat="1">
      <c r="A514" s="182" t="s">
        <v>1279</v>
      </c>
      <c r="B514" s="184" t="s">
        <v>13</v>
      </c>
      <c r="C514" s="170"/>
      <c r="D514" s="117"/>
      <c r="E514" s="117"/>
      <c r="F514" s="117"/>
      <c r="G514" s="117"/>
    </row>
    <row r="515" customFormat="1">
      <c r="A515" s="182" t="s">
        <v>1280</v>
      </c>
      <c r="B515" s="184" t="s">
        <v>13</v>
      </c>
      <c r="C515" s="170"/>
      <c r="D515" s="117"/>
      <c r="E515" s="117"/>
      <c r="F515" s="117"/>
      <c r="G515" s="117"/>
    </row>
    <row r="516" customFormat="1">
      <c r="A516" s="182" t="s">
        <v>1281</v>
      </c>
      <c r="B516" s="184" t="s">
        <v>13</v>
      </c>
      <c r="C516" s="170"/>
      <c r="D516" s="117"/>
      <c r="E516" s="117"/>
      <c r="F516" s="117"/>
      <c r="G516" s="117"/>
    </row>
    <row r="517" customFormat="1">
      <c r="A517" s="182" t="s">
        <v>1282</v>
      </c>
      <c r="B517" s="184" t="s">
        <v>13</v>
      </c>
      <c r="C517" s="170"/>
      <c r="D517" s="117"/>
      <c r="E517" s="117"/>
      <c r="F517" s="117"/>
      <c r="G517" s="117"/>
    </row>
    <row r="518" customFormat="1">
      <c r="A518" s="182" t="s">
        <v>1283</v>
      </c>
      <c r="B518" s="184" t="s">
        <v>13</v>
      </c>
      <c r="C518" s="170"/>
      <c r="D518" s="117"/>
      <c r="E518" s="117"/>
      <c r="F518" s="117"/>
      <c r="G518" s="117"/>
    </row>
    <row r="519" customFormat="1">
      <c r="A519" s="182" t="s">
        <v>1284</v>
      </c>
      <c r="B519" s="184" t="s">
        <v>13</v>
      </c>
      <c r="C519" s="170"/>
      <c r="D519" s="117"/>
      <c r="E519" s="117"/>
      <c r="F519" s="117"/>
      <c r="G519" s="117"/>
    </row>
    <row r="520" customFormat="1">
      <c r="A520" s="182" t="s">
        <v>1285</v>
      </c>
      <c r="B520" s="184" t="s">
        <v>13</v>
      </c>
      <c r="C520" s="170"/>
      <c r="D520" s="117"/>
      <c r="E520" s="117"/>
      <c r="F520" s="117"/>
      <c r="G520" s="117"/>
    </row>
    <row r="521" customFormat="1">
      <c r="A521" s="182" t="s">
        <v>1286</v>
      </c>
      <c r="B521" s="184" t="s">
        <v>13</v>
      </c>
      <c r="C521" s="170"/>
      <c r="D521" s="117"/>
      <c r="E521" s="117"/>
      <c r="F521" s="117"/>
      <c r="G521" s="117"/>
    </row>
    <row r="522" customFormat="1">
      <c r="A522" s="182" t="s">
        <v>1287</v>
      </c>
      <c r="B522" s="184" t="s">
        <v>13</v>
      </c>
      <c r="C522" s="170"/>
      <c r="D522" s="117"/>
      <c r="E522" s="117"/>
      <c r="F522" s="117"/>
      <c r="G522" s="114"/>
    </row>
    <row r="523" customFormat="1">
      <c r="A523" s="182" t="s">
        <v>1288</v>
      </c>
      <c r="B523" s="184" t="s">
        <v>13</v>
      </c>
      <c r="C523" s="170"/>
      <c r="D523" s="117"/>
      <c r="E523" s="117"/>
      <c r="F523" s="117"/>
      <c r="G523" s="114"/>
    </row>
    <row r="524" customFormat="1">
      <c r="A524" s="182" t="s">
        <v>1289</v>
      </c>
      <c r="B524" s="184" t="s">
        <v>13</v>
      </c>
      <c r="C524" s="170"/>
      <c r="D524" s="117"/>
      <c r="E524" s="117"/>
      <c r="F524" s="117"/>
      <c r="G524" s="114"/>
    </row>
    <row r="525" customFormat="1">
      <c r="A525" s="108"/>
      <c r="B525" s="108" t="s">
        <v>1290</v>
      </c>
      <c r="C525" s="108" t="s">
        <v>10</v>
      </c>
      <c r="D525" s="108" t="s">
        <v>296</v>
      </c>
      <c r="E525" s="108"/>
      <c r="F525" s="147" t="s">
        <v>35</v>
      </c>
      <c r="G525" s="108" t="s">
        <v>306</v>
      </c>
    </row>
    <row r="526" customFormat="1">
      <c r="A526" s="182" t="s">
        <v>1120</v>
      </c>
      <c r="B526" s="183"/>
      <c r="C526" s="174"/>
      <c r="D526" s="175"/>
      <c r="E526" s="122"/>
      <c r="F526" s="176" t="str">
        <f>IF($C$544=0,"",IF(C526="[for completion]","",IF(C526="","",C526/$C$544)))</f>
        <v/>
      </c>
      <c r="G526" s="176" t="str">
        <f>IF($D$544=0,"",IF(D526="[for completion]","",IF(D526="","",D526/$D$544)))</f>
        <v/>
      </c>
    </row>
    <row r="527" customFormat="1">
      <c r="A527" s="182" t="s">
        <v>1121</v>
      </c>
      <c r="B527" s="183"/>
      <c r="C527" s="174"/>
      <c r="D527" s="175"/>
      <c r="E527" s="122"/>
      <c r="F527" s="176" t="str">
        <f>IF($C$544=0,"",IF(C527="[for completion]","",IF(C527="","",C527/$C$544)))</f>
        <v/>
      </c>
      <c r="G527" s="176" t="str">
        <f>IF($D$544=0,"",IF(D527="[for completion]","",IF(D527="","",D527/$D$544)))</f>
        <v/>
      </c>
    </row>
    <row r="528" customFormat="1">
      <c r="A528" s="182" t="s">
        <v>1122</v>
      </c>
      <c r="B528" s="183"/>
      <c r="C528" s="174"/>
      <c r="D528" s="175"/>
      <c r="E528" s="122"/>
      <c r="F528" s="176" t="str">
        <f>IF($C$544=0,"",IF(C528="[for completion]","",IF(C528="","",C528/$C$544)))</f>
        <v/>
      </c>
      <c r="G528" s="176" t="str">
        <f>IF($D$544=0,"",IF(D528="[for completion]","",IF(D528="","",D528/$D$544)))</f>
        <v/>
      </c>
    </row>
    <row r="529" customFormat="1">
      <c r="A529" s="182" t="s">
        <v>1123</v>
      </c>
      <c r="B529" s="183"/>
      <c r="C529" s="174"/>
      <c r="D529" s="175"/>
      <c r="E529" s="122"/>
      <c r="F529" s="176" t="str">
        <f>IF($C$544=0,"",IF(C529="[for completion]","",IF(C529="","",C529/$C$544)))</f>
        <v/>
      </c>
      <c r="G529" s="176" t="str">
        <f>IF($D$544=0,"",IF(D529="[for completion]","",IF(D529="","",D529/$D$544)))</f>
        <v/>
      </c>
    </row>
    <row r="530" customFormat="1">
      <c r="A530" s="182" t="s">
        <v>1124</v>
      </c>
      <c r="B530" s="183"/>
      <c r="C530" s="174"/>
      <c r="D530" s="175"/>
      <c r="E530" s="122"/>
      <c r="F530" s="176" t="str">
        <f>IF($C$544=0,"",IF(C530="[for completion]","",IF(C530="","",C530/$C$544)))</f>
        <v/>
      </c>
      <c r="G530" s="176" t="str">
        <f>IF($D$544=0,"",IF(D530="[for completion]","",IF(D530="","",D530/$D$544)))</f>
        <v/>
      </c>
    </row>
    <row r="531" customFormat="1">
      <c r="A531" s="182" t="s">
        <v>1125</v>
      </c>
      <c r="B531" s="183"/>
      <c r="C531" s="174"/>
      <c r="D531" s="175"/>
      <c r="E531" s="122"/>
      <c r="F531" s="176" t="str">
        <f>IF($C$544=0,"",IF(C531="[for completion]","",IF(C531="","",C531/$C$544)))</f>
        <v/>
      </c>
      <c r="G531" s="176" t="str">
        <f>IF($D$544=0,"",IF(D531="[for completion]","",IF(D531="","",D531/$D$544)))</f>
        <v/>
      </c>
    </row>
    <row r="532" customFormat="1">
      <c r="A532" s="182" t="s">
        <v>1126</v>
      </c>
      <c r="B532" s="183"/>
      <c r="C532" s="174"/>
      <c r="D532" s="175"/>
      <c r="E532" s="122"/>
      <c r="F532" s="176" t="str">
        <f>IF($C$544=0,"",IF(C532="[for completion]","",IF(C532="","",C532/$C$544)))</f>
        <v/>
      </c>
      <c r="G532" s="176" t="str">
        <f>IF($D$544=0,"",IF(D532="[for completion]","",IF(D532="","",D532/$D$544)))</f>
        <v/>
      </c>
    </row>
    <row r="533">
      <c r="A533" s="182" t="s">
        <v>1127</v>
      </c>
      <c r="B533" s="183"/>
      <c r="C533" s="174"/>
      <c r="D533" s="175"/>
      <c r="E533" s="122"/>
      <c r="F533" s="176" t="str">
        <f>IF($C$544=0,"",IF(C533="[for completion]","",IF(C533="","",C533/$C$544)))</f>
        <v/>
      </c>
      <c r="G533" s="176" t="str">
        <f>IF($D$544=0,"",IF(D533="[for completion]","",IF(D533="","",D533/$D$544)))</f>
        <v/>
      </c>
      <c r="H533"/>
      <c r="I533"/>
    </row>
    <row r="534">
      <c r="A534" s="182" t="s">
        <v>1128</v>
      </c>
      <c r="B534" s="183"/>
      <c r="C534" s="174"/>
      <c r="D534" s="175"/>
      <c r="E534" s="122"/>
      <c r="F534" s="176" t="str">
        <f>IF($C$544=0,"",IF(C534="[for completion]","",IF(C534="","",C534/$C$544)))</f>
        <v/>
      </c>
      <c r="G534" s="176" t="str">
        <f>IF($D$544=0,"",IF(D534="[for completion]","",IF(D534="","",D534/$D$544)))</f>
        <v/>
      </c>
    </row>
    <row r="535">
      <c r="A535" s="182" t="s">
        <v>1129</v>
      </c>
      <c r="B535" s="183"/>
      <c r="C535" s="174"/>
      <c r="D535" s="175"/>
      <c r="E535" s="122"/>
      <c r="F535" s="176" t="str">
        <f>IF($C$544=0,"",IF(C535="[for completion]","",IF(C535="","",C535/$C$544)))</f>
        <v/>
      </c>
      <c r="G535" s="176" t="str">
        <f>IF($D$544=0,"",IF(D535="[for completion]","",IF(D535="","",D535/$D$544)))</f>
        <v/>
      </c>
    </row>
    <row r="536">
      <c r="A536" s="182" t="s">
        <v>1130</v>
      </c>
      <c r="B536" s="183"/>
      <c r="C536" s="174"/>
      <c r="D536" s="175"/>
      <c r="E536" s="122"/>
      <c r="F536" s="176" t="str">
        <f>IF($C$544=0,"",IF(C536="[for completion]","",IF(C536="","",C536/$C$544)))</f>
        <v/>
      </c>
      <c r="G536" s="176" t="str">
        <f>IF($D$544=0,"",IF(D536="[for completion]","",IF(D536="","",D536/$D$544)))</f>
        <v/>
      </c>
    </row>
    <row r="537">
      <c r="A537" s="182" t="s">
        <v>1131</v>
      </c>
      <c r="B537" s="183"/>
      <c r="C537" s="174"/>
      <c r="D537" s="175"/>
      <c r="E537" s="122"/>
      <c r="F537" s="176" t="str">
        <f>IF($C$544=0,"",IF(C537="[for completion]","",IF(C537="","",C537/$C$544)))</f>
        <v/>
      </c>
      <c r="G537" s="176" t="str">
        <f>IF($D$544=0,"",IF(D537="[for completion]","",IF(D537="","",D537/$D$544)))</f>
        <v/>
      </c>
    </row>
    <row r="538">
      <c r="A538" s="182" t="s">
        <v>1132</v>
      </c>
      <c r="B538" s="183"/>
      <c r="C538" s="174"/>
      <c r="D538" s="175"/>
      <c r="E538" s="122"/>
      <c r="F538" s="176" t="str">
        <f>IF($C$544=0,"",IF(C538="[for completion]","",IF(C538="","",C538/$C$544)))</f>
        <v/>
      </c>
      <c r="G538" s="176" t="str">
        <f>IF($D$544=0,"",IF(D538="[for completion]","",IF(D538="","",D538/$D$544)))</f>
        <v/>
      </c>
    </row>
    <row r="539">
      <c r="A539" s="182" t="s">
        <v>1133</v>
      </c>
      <c r="B539" s="183"/>
      <c r="C539" s="174"/>
      <c r="D539" s="175"/>
      <c r="E539" s="122"/>
      <c r="F539" s="176" t="str">
        <f>IF($C$544=0,"",IF(C539="[for completion]","",IF(C539="","",C539/$C$544)))</f>
        <v/>
      </c>
      <c r="G539" s="176" t="str">
        <f>IF($D$544=0,"",IF(D539="[for completion]","",IF(D539="","",D539/$D$544)))</f>
        <v/>
      </c>
    </row>
    <row r="540">
      <c r="A540" s="182" t="s">
        <v>1134</v>
      </c>
      <c r="B540" s="183"/>
      <c r="C540" s="174"/>
      <c r="D540" s="175"/>
      <c r="E540" s="122"/>
      <c r="F540" s="176" t="str">
        <f>IF($C$544=0,"",IF(C540="[for completion]","",IF(C540="","",C540/$C$544)))</f>
        <v/>
      </c>
      <c r="G540" s="176" t="str">
        <f>IF($D$544=0,"",IF(D540="[for completion]","",IF(D540="","",D540/$D$544)))</f>
        <v/>
      </c>
    </row>
    <row r="541">
      <c r="A541" s="182" t="s">
        <v>1135</v>
      </c>
      <c r="B541" s="183"/>
      <c r="C541" s="174"/>
      <c r="D541" s="175"/>
      <c r="E541" s="122"/>
      <c r="F541" s="176" t="str">
        <f>IF($C$544=0,"",IF(C541="[for completion]","",IF(C541="","",C541/$C$544)))</f>
        <v/>
      </c>
      <c r="G541" s="176" t="str">
        <f>IF($D$544=0,"",IF(D541="[for completion]","",IF(D541="","",D541/$D$544)))</f>
        <v/>
      </c>
    </row>
    <row r="542">
      <c r="A542" s="182" t="s">
        <v>1136</v>
      </c>
      <c r="B542" s="183"/>
      <c r="C542" s="174"/>
      <c r="D542" s="175"/>
      <c r="E542" s="122"/>
      <c r="F542" s="176" t="str">
        <f>IF($C$544=0,"",IF(C542="[for completion]","",IF(C542="","",C542/$C$544)))</f>
        <v/>
      </c>
      <c r="G542" s="176" t="str">
        <f>IF($D$544=0,"",IF(D542="[for completion]","",IF(D542="","",D542/$D$544)))</f>
        <v/>
      </c>
    </row>
    <row r="543">
      <c r="A543" s="182" t="s">
        <v>1137</v>
      </c>
      <c r="B543" s="183"/>
      <c r="C543" s="174"/>
      <c r="D543" s="175"/>
      <c r="E543" s="122"/>
      <c r="F543" s="176" t="str">
        <f>IF($C$544=0,"",IF(C543="[for completion]","",IF(C543="","",C543/$C$544)))</f>
        <v/>
      </c>
      <c r="G543" s="176" t="str">
        <f>IF($D$544=0,"",IF(D543="[for completion]","",IF(D543="","",D543/$D$544)))</f>
        <v/>
      </c>
    </row>
    <row r="544">
      <c r="A544" s="182" t="s">
        <v>1138</v>
      </c>
      <c r="B544" s="183" t="s">
        <v>12</v>
      </c>
      <c r="C544" s="174">
        <f>SUM(C526:C543)</f>
        <v>0</v>
      </c>
      <c r="D544" s="175">
        <f>SUM(D526:D543)</f>
        <v>0</v>
      </c>
      <c r="E544" s="122"/>
      <c r="F544" s="192">
        <f>SUM(F526:F543)</f>
        <v>0</v>
      </c>
      <c r="G544" s="192">
        <f>SUM(G526:G543)</f>
        <v>0</v>
      </c>
    </row>
    <row r="545">
      <c r="A545" s="182" t="s">
        <v>1139</v>
      </c>
      <c r="B545" s="183"/>
      <c r="C545" s="117"/>
      <c r="D545" s="117"/>
      <c r="E545" s="122"/>
      <c r="F545" s="122"/>
      <c r="G545" s="122"/>
    </row>
    <row r="546">
      <c r="A546" s="182" t="s">
        <v>1140</v>
      </c>
      <c r="B546" s="183"/>
      <c r="C546" s="117"/>
      <c r="D546" s="117"/>
      <c r="E546" s="122"/>
      <c r="F546" s="122"/>
      <c r="G546" s="122"/>
    </row>
    <row r="547">
      <c r="A547" s="182" t="s">
        <v>1141</v>
      </c>
      <c r="B547" s="183"/>
      <c r="C547" s="117"/>
      <c r="D547" s="117"/>
      <c r="E547" s="122"/>
      <c r="F547" s="122"/>
      <c r="G547" s="122"/>
    </row>
    <row r="548" customFormat="1">
      <c r="A548" s="108"/>
      <c r="B548" s="108" t="s">
        <v>1291</v>
      </c>
      <c r="C548" s="108" t="s">
        <v>10</v>
      </c>
      <c r="D548" s="108" t="s">
        <v>296</v>
      </c>
      <c r="E548" s="108"/>
      <c r="F548" s="147" t="s">
        <v>35</v>
      </c>
      <c r="G548" s="108" t="s">
        <v>306</v>
      </c>
    </row>
    <row r="549">
      <c r="A549" s="182" t="s">
        <v>1142</v>
      </c>
      <c r="B549" s="183"/>
      <c r="C549" s="174"/>
      <c r="D549" s="175"/>
      <c r="E549" s="122"/>
      <c r="F549" s="176" t="str">
        <f>IF($C$567=0,"",IF(C549="[for completion]","",IF(C549="","",C549/$C$567)))</f>
        <v/>
      </c>
      <c r="G549" s="176" t="str">
        <f>IF($D$567=0,"",IF(D549="[for completion]","",IF(D549="","",D549/$D$567)))</f>
        <v/>
      </c>
    </row>
    <row r="550">
      <c r="A550" s="182" t="s">
        <v>1143</v>
      </c>
      <c r="B550" s="183"/>
      <c r="C550" s="174"/>
      <c r="D550" s="175"/>
      <c r="E550" s="122"/>
      <c r="F550" s="176" t="str">
        <f>IF($C$567=0,"",IF(C550="[for completion]","",IF(C550="","",C550/$C$567)))</f>
        <v/>
      </c>
      <c r="G550" s="176" t="str">
        <f>IF($D$567=0,"",IF(D550="[for completion]","",IF(D550="","",D550/$D$567)))</f>
        <v/>
      </c>
    </row>
    <row r="551">
      <c r="A551" s="182" t="s">
        <v>1144</v>
      </c>
      <c r="B551" s="183"/>
      <c r="C551" s="174"/>
      <c r="D551" s="175"/>
      <c r="E551" s="122"/>
      <c r="F551" s="176" t="str">
        <f>IF($C$567=0,"",IF(C551="[for completion]","",IF(C551="","",C551/$C$567)))</f>
        <v/>
      </c>
      <c r="G551" s="176" t="str">
        <f>IF($D$567=0,"",IF(D551="[for completion]","",IF(D551="","",D551/$D$567)))</f>
        <v/>
      </c>
    </row>
    <row r="552">
      <c r="A552" s="182" t="s">
        <v>1145</v>
      </c>
      <c r="B552" s="183"/>
      <c r="C552" s="174"/>
      <c r="D552" s="175"/>
      <c r="E552" s="122"/>
      <c r="F552" s="176" t="str">
        <f>IF($C$567=0,"",IF(C552="[for completion]","",IF(C552="","",C552/$C$567)))</f>
        <v/>
      </c>
      <c r="G552" s="176" t="str">
        <f>IF($D$567=0,"",IF(D552="[for completion]","",IF(D552="","",D552/$D$567)))</f>
        <v/>
      </c>
    </row>
    <row r="553">
      <c r="A553" s="182" t="s">
        <v>1146</v>
      </c>
      <c r="B553" s="183"/>
      <c r="C553" s="174"/>
      <c r="D553" s="175"/>
      <c r="E553" s="122"/>
      <c r="F553" s="176" t="str">
        <f>IF($C$567=0,"",IF(C553="[for completion]","",IF(C553="","",C553/$C$567)))</f>
        <v/>
      </c>
      <c r="G553" s="176" t="str">
        <f>IF($D$567=0,"",IF(D553="[for completion]","",IF(D553="","",D553/$D$567)))</f>
        <v/>
      </c>
    </row>
    <row r="554">
      <c r="A554" s="182" t="s">
        <v>1147</v>
      </c>
      <c r="B554" s="183"/>
      <c r="C554" s="174"/>
      <c r="D554" s="175"/>
      <c r="E554" s="122"/>
      <c r="F554" s="176" t="str">
        <f>IF($C$567=0,"",IF(C554="[for completion]","",IF(C554="","",C554/$C$567)))</f>
        <v/>
      </c>
      <c r="G554" s="176" t="str">
        <f>IF($D$567=0,"",IF(D554="[for completion]","",IF(D554="","",D554/$D$567)))</f>
        <v/>
      </c>
    </row>
    <row r="555">
      <c r="A555" s="182" t="s">
        <v>1148</v>
      </c>
      <c r="B555" s="183"/>
      <c r="C555" s="174"/>
      <c r="D555" s="175"/>
      <c r="E555" s="122"/>
      <c r="F555" s="176" t="str">
        <f>IF($C$567=0,"",IF(C555="[for completion]","",IF(C555="","",C555/$C$567)))</f>
        <v/>
      </c>
      <c r="G555" s="176" t="str">
        <f>IF($D$567=0,"",IF(D555="[for completion]","",IF(D555="","",D555/$D$567)))</f>
        <v/>
      </c>
    </row>
    <row r="556">
      <c r="A556" s="182" t="s">
        <v>1149</v>
      </c>
      <c r="B556" s="183"/>
      <c r="C556" s="174"/>
      <c r="D556" s="175"/>
      <c r="E556" s="122"/>
      <c r="F556" s="176" t="str">
        <f>IF($C$567=0,"",IF(C556="[for completion]","",IF(C556="","",C556/$C$567)))</f>
        <v/>
      </c>
      <c r="G556" s="176" t="str">
        <f>IF($D$567=0,"",IF(D556="[for completion]","",IF(D556="","",D556/$D$567)))</f>
        <v/>
      </c>
    </row>
    <row r="557">
      <c r="A557" s="182" t="s">
        <v>1150</v>
      </c>
      <c r="B557" s="183"/>
      <c r="C557" s="174"/>
      <c r="D557" s="175"/>
      <c r="E557" s="122"/>
      <c r="F557" s="176" t="str">
        <f>IF($C$567=0,"",IF(C557="[for completion]","",IF(C557="","",C557/$C$567)))</f>
        <v/>
      </c>
      <c r="G557" s="176" t="str">
        <f>IF($D$567=0,"",IF(D557="[for completion]","",IF(D557="","",D557/$D$567)))</f>
        <v/>
      </c>
    </row>
    <row r="558">
      <c r="A558" s="182" t="s">
        <v>1151</v>
      </c>
      <c r="B558" s="183"/>
      <c r="C558" s="174"/>
      <c r="D558" s="175"/>
      <c r="E558" s="122"/>
      <c r="F558" s="176" t="str">
        <f>IF($C$567=0,"",IF(C558="[for completion]","",IF(C558="","",C558/$C$567)))</f>
        <v/>
      </c>
      <c r="G558" s="176" t="str">
        <f>IF($D$567=0,"",IF(D558="[for completion]","",IF(D558="","",D558/$D$567)))</f>
        <v/>
      </c>
    </row>
    <row r="559">
      <c r="A559" s="182" t="s">
        <v>1152</v>
      </c>
      <c r="B559" s="183"/>
      <c r="C559" s="174"/>
      <c r="D559" s="175"/>
      <c r="E559" s="122"/>
      <c r="F559" s="176" t="str">
        <f>IF($C$567=0,"",IF(C559="[for completion]","",IF(C559="","",C559/$C$567)))</f>
        <v/>
      </c>
      <c r="G559" s="176" t="str">
        <f>IF($D$567=0,"",IF(D559="[for completion]","",IF(D559="","",D559/$D$567)))</f>
        <v/>
      </c>
    </row>
    <row r="560">
      <c r="A560" s="182" t="s">
        <v>1292</v>
      </c>
      <c r="B560" s="183"/>
      <c r="C560" s="174"/>
      <c r="D560" s="175"/>
      <c r="E560" s="122"/>
      <c r="F560" s="176" t="str">
        <f>IF($C$567=0,"",IF(C560="[for completion]","",IF(C560="","",C560/$C$567)))</f>
        <v/>
      </c>
      <c r="G560" s="176" t="str">
        <f>IF($D$567=0,"",IF(D560="[for completion]","",IF(D560="","",D560/$D$567)))</f>
        <v/>
      </c>
    </row>
    <row r="561">
      <c r="A561" s="182" t="s">
        <v>1293</v>
      </c>
      <c r="B561" s="183"/>
      <c r="C561" s="174"/>
      <c r="D561" s="175"/>
      <c r="E561" s="122"/>
      <c r="F561" s="176" t="str">
        <f>IF($C$567=0,"",IF(C561="[for completion]","",IF(C561="","",C561/$C$567)))</f>
        <v/>
      </c>
      <c r="G561" s="176" t="str">
        <f>IF($D$567=0,"",IF(D561="[for completion]","",IF(D561="","",D561/$D$567)))</f>
        <v/>
      </c>
    </row>
    <row r="562">
      <c r="A562" s="182" t="s">
        <v>1294</v>
      </c>
      <c r="B562" s="183"/>
      <c r="C562" s="174"/>
      <c r="D562" s="175"/>
      <c r="E562" s="122"/>
      <c r="F562" s="176" t="str">
        <f>IF($C$567=0,"",IF(C562="[for completion]","",IF(C562="","",C562/$C$567)))</f>
        <v/>
      </c>
      <c r="G562" s="176" t="str">
        <f>IF($D$567=0,"",IF(D562="[for completion]","",IF(D562="","",D562/$D$567)))</f>
        <v/>
      </c>
    </row>
    <row r="563">
      <c r="A563" s="182" t="s">
        <v>1295</v>
      </c>
      <c r="B563" s="183"/>
      <c r="C563" s="174"/>
      <c r="D563" s="175"/>
      <c r="E563" s="122"/>
      <c r="F563" s="176" t="str">
        <f>IF($C$567=0,"",IF(C563="[for completion]","",IF(C563="","",C563/$C$567)))</f>
        <v/>
      </c>
      <c r="G563" s="176" t="str">
        <f>IF($D$567=0,"",IF(D563="[for completion]","",IF(D563="","",D563/$D$567)))</f>
        <v/>
      </c>
    </row>
    <row r="564">
      <c r="A564" s="182" t="s">
        <v>1296</v>
      </c>
      <c r="B564" s="183"/>
      <c r="C564" s="174"/>
      <c r="D564" s="175"/>
      <c r="E564" s="122"/>
      <c r="F564" s="176" t="str">
        <f>IF($C$567=0,"",IF(C564="[for completion]","",IF(C564="","",C564/$C$567)))</f>
        <v/>
      </c>
      <c r="G564" s="176" t="str">
        <f>IF($D$567=0,"",IF(D564="[for completion]","",IF(D564="","",D564/$D$567)))</f>
        <v/>
      </c>
    </row>
    <row r="565">
      <c r="A565" s="182" t="s">
        <v>1297</v>
      </c>
      <c r="B565" s="183"/>
      <c r="C565" s="174"/>
      <c r="D565" s="175"/>
      <c r="E565" s="122"/>
      <c r="F565" s="176" t="str">
        <f>IF($C$567=0,"",IF(C565="[for completion]","",IF(C565="","",C565/$C$567)))</f>
        <v/>
      </c>
      <c r="G565" s="176" t="str">
        <f>IF($D$567=0,"",IF(D565="[for completion]","",IF(D565="","",D565/$D$567)))</f>
        <v/>
      </c>
    </row>
    <row r="566">
      <c r="A566" s="182" t="s">
        <v>1298</v>
      </c>
      <c r="B566" s="183"/>
      <c r="C566" s="174"/>
      <c r="D566" s="175"/>
      <c r="E566" s="122"/>
      <c r="F566" s="176" t="str">
        <f>IF($C$567=0,"",IF(C566="[for completion]","",IF(C566="","",C566/$C$567)))</f>
        <v/>
      </c>
      <c r="G566" s="176" t="str">
        <f>IF($D$567=0,"",IF(D566="[for completion]","",IF(D566="","",D566/$D$567)))</f>
        <v/>
      </c>
    </row>
    <row r="567">
      <c r="A567" s="182" t="s">
        <v>1299</v>
      </c>
      <c r="B567" s="183" t="s">
        <v>12</v>
      </c>
      <c r="C567" s="174">
        <f>SUM(C549:C566)</f>
        <v>0</v>
      </c>
      <c r="D567" s="175">
        <f>SUM(D549:D566)</f>
        <v>0</v>
      </c>
      <c r="E567" s="122"/>
      <c r="F567" s="192">
        <f>SUM(F549:F566)</f>
        <v>0</v>
      </c>
      <c r="G567" s="192">
        <f>SUM(G549:G566)</f>
        <v>0</v>
      </c>
    </row>
    <row r="568">
      <c r="A568" s="182" t="s">
        <v>1153</v>
      </c>
      <c r="B568" s="183"/>
      <c r="C568" s="117"/>
      <c r="D568" s="117"/>
      <c r="E568" s="122"/>
      <c r="F568" s="122"/>
      <c r="G568" s="122"/>
    </row>
    <row r="569">
      <c r="A569" s="182" t="s">
        <v>1300</v>
      </c>
      <c r="B569" s="183"/>
      <c r="C569" s="117"/>
      <c r="D569" s="117"/>
      <c r="E569" s="122"/>
      <c r="F569" s="122"/>
      <c r="G569" s="122"/>
    </row>
    <row r="570">
      <c r="A570" s="182" t="s">
        <v>1301</v>
      </c>
      <c r="B570" s="183"/>
      <c r="C570" s="117"/>
      <c r="D570" s="117"/>
      <c r="E570" s="122"/>
      <c r="F570" s="122"/>
      <c r="G570" s="122"/>
    </row>
    <row r="571" customFormat="1">
      <c r="A571" s="108"/>
      <c r="B571" s="108" t="s">
        <v>1302</v>
      </c>
      <c r="C571" s="108" t="s">
        <v>10</v>
      </c>
      <c r="D571" s="108" t="s">
        <v>296</v>
      </c>
      <c r="E571" s="108"/>
      <c r="F571" s="147" t="s">
        <v>35</v>
      </c>
      <c r="G571" s="108" t="s">
        <v>306</v>
      </c>
    </row>
    <row r="572">
      <c r="A572" s="182" t="s">
        <v>1154</v>
      </c>
      <c r="B572" s="183" t="s">
        <v>287</v>
      </c>
      <c r="C572" s="174"/>
      <c r="D572" s="175"/>
      <c r="E572" s="122"/>
      <c r="F572" s="176" t="str">
        <f>IF($C$585=0,"",IF(C572="[for completion]","",IF(C572="","",C572/$C$585)))</f>
        <v/>
      </c>
      <c r="G572" s="176" t="str">
        <f>IF($D$585=0,"",IF(D572="[for completion]","",IF(D572="","",D572/$D$585)))</f>
        <v/>
      </c>
    </row>
    <row r="573">
      <c r="A573" s="182" t="s">
        <v>1155</v>
      </c>
      <c r="B573" s="183" t="s">
        <v>288</v>
      </c>
      <c r="C573" s="174"/>
      <c r="D573" s="175"/>
      <c r="E573" s="122"/>
      <c r="F573" s="230" t="str">
        <f>IF($C$585=0,"",IF(C573="[for completion]","",IF(C573="","",C573/$C$585)))</f>
        <v/>
      </c>
      <c r="G573" s="230" t="str">
        <f>IF($D$585=0,"",IF(D573="[for completion]","",IF(D573="","",D573/$D$585)))</f>
        <v/>
      </c>
    </row>
    <row r="574">
      <c r="A574" s="182" t="s">
        <v>1156</v>
      </c>
      <c r="B574" s="183" t="s">
        <v>1256</v>
      </c>
      <c r="C574" s="174"/>
      <c r="D574" s="175"/>
      <c r="E574" s="122"/>
      <c r="F574" s="230" t="str">
        <f>IF($C$585=0,"",IF(C574="[for completion]","",IF(C574="","",C574/$C$585)))</f>
        <v/>
      </c>
      <c r="G574" s="230" t="str">
        <f>IF($D$585=0,"",IF(D574="[for completion]","",IF(D574="","",D574/$D$585)))</f>
        <v/>
      </c>
    </row>
    <row r="575">
      <c r="A575" s="182" t="s">
        <v>1157</v>
      </c>
      <c r="B575" s="183" t="s">
        <v>289</v>
      </c>
      <c r="C575" s="174"/>
      <c r="D575" s="175"/>
      <c r="E575" s="122"/>
      <c r="F575" s="230" t="str">
        <f>IF($C$585=0,"",IF(C575="[for completion]","",IF(C575="","",C575/$C$585)))</f>
        <v/>
      </c>
      <c r="G575" s="230" t="str">
        <f>IF($D$585=0,"",IF(D575="[for completion]","",IF(D575="","",D575/$D$585)))</f>
        <v/>
      </c>
    </row>
    <row r="576">
      <c r="A576" s="182" t="s">
        <v>1158</v>
      </c>
      <c r="B576" s="183" t="s">
        <v>290</v>
      </c>
      <c r="C576" s="174"/>
      <c r="D576" s="175"/>
      <c r="E576" s="122"/>
      <c r="F576" s="230" t="str">
        <f>IF($C$585=0,"",IF(C576="[for completion]","",IF(C576="","",C576/$C$585)))</f>
        <v/>
      </c>
      <c r="G576" s="230" t="str">
        <f>IF($D$585=0,"",IF(D576="[for completion]","",IF(D576="","",D576/$D$585)))</f>
        <v/>
      </c>
    </row>
    <row r="577">
      <c r="A577" s="182" t="s">
        <v>1303</v>
      </c>
      <c r="B577" s="183" t="s">
        <v>291</v>
      </c>
      <c r="C577" s="174"/>
      <c r="D577" s="175"/>
      <c r="E577" s="122"/>
      <c r="F577" s="230" t="str">
        <f>IF($C$585=0,"",IF(C577="[for completion]","",IF(C577="","",C577/$C$585)))</f>
        <v/>
      </c>
      <c r="G577" s="230" t="str">
        <f>IF($D$585=0,"",IF(D577="[for completion]","",IF(D577="","",D577/$D$585)))</f>
        <v/>
      </c>
    </row>
    <row r="578">
      <c r="A578" s="182" t="s">
        <v>1304</v>
      </c>
      <c r="B578" s="183" t="s">
        <v>292</v>
      </c>
      <c r="C578" s="174"/>
      <c r="D578" s="175"/>
      <c r="E578" s="122"/>
      <c r="F578" s="230" t="str">
        <f>IF($C$585=0,"",IF(C578="[for completion]","",IF(C578="","",C578/$C$585)))</f>
        <v/>
      </c>
      <c r="G578" s="230" t="str">
        <f>IF($D$585=0,"",IF(D578="[for completion]","",IF(D578="","",D578/$D$585)))</f>
        <v/>
      </c>
    </row>
    <row r="579">
      <c r="A579" s="182" t="s">
        <v>1305</v>
      </c>
      <c r="B579" s="183" t="s">
        <v>293</v>
      </c>
      <c r="C579" s="174"/>
      <c r="D579" s="175"/>
      <c r="E579" s="122"/>
      <c r="F579" s="230" t="str">
        <f>IF($C$585=0,"",IF(C579="[for completion]","",IF(C579="","",C579/$C$585)))</f>
        <v/>
      </c>
      <c r="G579" s="230" t="str">
        <f>IF($D$585=0,"",IF(D579="[for completion]","",IF(D579="","",D579/$D$585)))</f>
        <v/>
      </c>
    </row>
    <row r="580">
      <c r="A580" s="261" t="s">
        <v>1306</v>
      </c>
      <c r="B580" s="264" t="s">
        <v>1538</v>
      </c>
      <c r="C580" s="97"/>
      <c r="D580" s="261"/>
      <c r="E580" s="277"/>
      <c r="F580" s="265" t="str">
        <f>IF($C$585=0,"",IF(C580="[for completion]","",IF(C580="","",C580/$C$585)))</f>
        <v/>
      </c>
      <c r="G580" s="265" t="str">
        <f>IF($D$585=0,"",IF(D580="[for completion]","",IF(D580="","",D580/$D$585)))</f>
        <v/>
      </c>
    </row>
    <row r="581">
      <c r="A581" s="261" t="s">
        <v>1307</v>
      </c>
      <c r="B581" s="261" t="s">
        <v>1526</v>
      </c>
      <c r="C581" s="97"/>
      <c r="D581" s="261"/>
      <c r="E581" s="277"/>
      <c r="F581" s="265" t="str">
        <f>IF($C$585=0,"",IF(C581="[for completion]","",IF(C581="","",C581/$C$585)))</f>
        <v/>
      </c>
      <c r="G581" s="265" t="str">
        <f>IF($D$585=0,"",IF(D581="[for completion]","",IF(D581="","",D581/$D$585)))</f>
        <v/>
      </c>
    </row>
    <row r="582">
      <c r="A582" s="261" t="s">
        <v>1308</v>
      </c>
      <c r="B582" s="261" t="s">
        <v>1527</v>
      </c>
      <c r="C582" s="97"/>
      <c r="D582" s="261"/>
      <c r="E582" s="277"/>
      <c r="F582" s="265" t="str">
        <f>IF($C$585=0,"",IF(C582="[for completion]","",IF(C582="","",C582/$C$585)))</f>
        <v/>
      </c>
      <c r="G582" s="265" t="str">
        <f>IF($D$585=0,"",IF(D582="[for completion]","",IF(D582="","",D582/$D$585)))</f>
        <v/>
      </c>
    </row>
    <row r="583">
      <c r="A583" s="261" t="s">
        <v>1539</v>
      </c>
      <c r="B583" s="264" t="s">
        <v>1528</v>
      </c>
      <c r="C583" s="97"/>
      <c r="D583" s="261"/>
      <c r="E583" s="277"/>
      <c r="F583" s="265" t="str">
        <f>IF($C$585=0,"",IF(C583="[for completion]","",IF(C583="","",C583/$C$585)))</f>
        <v/>
      </c>
      <c r="G583" s="265" t="str">
        <f>IF($D$585=0,"",IF(D583="[for completion]","",IF(D583="","",D583/$D$585)))</f>
        <v/>
      </c>
    </row>
    <row r="584">
      <c r="A584" s="261" t="s">
        <v>1540</v>
      </c>
      <c r="B584" s="261" t="s">
        <v>658</v>
      </c>
      <c r="C584" s="235"/>
      <c r="D584" s="236"/>
      <c r="E584" s="277"/>
      <c r="F584" s="265" t="str">
        <f>IF($C$585=0,"",IF(C584="[for completion]","",IF(C584="","",C584/$C$585)))</f>
        <v/>
      </c>
      <c r="G584" s="265" t="str">
        <f>IF($D$585=0,"",IF(D584="[for completion]","",IF(D584="","",D584/$D$585)))</f>
        <v/>
      </c>
    </row>
    <row r="585">
      <c r="A585" s="261" t="s">
        <v>1541</v>
      </c>
      <c r="B585" s="264" t="s">
        <v>12</v>
      </c>
      <c r="C585" s="235">
        <f>SUM(C572:C584)</f>
        <v>0</v>
      </c>
      <c r="D585" s="236">
        <f>SUM(D572:D584)</f>
        <v>0</v>
      </c>
      <c r="E585" s="277"/>
      <c r="F585" s="281">
        <f>SUM(F572:F584)</f>
        <v>0</v>
      </c>
      <c r="G585" s="281">
        <f>SUM(G572:G584)</f>
        <v>0</v>
      </c>
    </row>
    <row r="586">
      <c r="A586" s="261" t="s">
        <v>1309</v>
      </c>
      <c r="B586" s="264"/>
      <c r="C586" s="235"/>
      <c r="D586" s="236"/>
      <c r="E586" s="277"/>
      <c r="F586" s="281"/>
      <c r="G586" s="281"/>
    </row>
    <row r="587">
      <c r="A587" s="261" t="s">
        <v>1542</v>
      </c>
      <c r="B587" s="264"/>
      <c r="C587" s="235"/>
      <c r="D587" s="236"/>
      <c r="E587" s="277"/>
      <c r="F587" s="281"/>
      <c r="G587" s="281"/>
    </row>
    <row r="588">
      <c r="A588" s="261" t="s">
        <v>1543</v>
      </c>
      <c r="B588" s="264"/>
      <c r="C588" s="235"/>
      <c r="D588" s="236"/>
      <c r="E588" s="277"/>
      <c r="F588" s="281"/>
      <c r="G588" s="281"/>
    </row>
    <row r="589">
      <c r="A589" s="261" t="s">
        <v>1544</v>
      </c>
      <c r="B589" s="264"/>
      <c r="C589" s="235"/>
      <c r="D589" s="236"/>
      <c r="E589" s="277"/>
      <c r="F589" s="281"/>
      <c r="G589" s="281"/>
    </row>
    <row r="590">
      <c r="A590" s="261" t="s">
        <v>1545</v>
      </c>
      <c r="B590" s="264"/>
      <c r="C590" s="235"/>
      <c r="D590" s="236"/>
      <c r="E590" s="277"/>
      <c r="F590" s="281"/>
      <c r="G590" s="281"/>
    </row>
    <row r="591">
      <c r="A591" s="261" t="s">
        <v>1546</v>
      </c>
      <c r="B591" s="264"/>
      <c r="C591" s="235"/>
      <c r="D591" s="236"/>
      <c r="E591" s="277"/>
      <c r="F591" s="281"/>
      <c r="G591" s="281"/>
    </row>
    <row r="592">
      <c r="A592" s="261" t="s">
        <v>1547</v>
      </c>
      <c r="B592" s="264"/>
      <c r="C592" s="235"/>
      <c r="D592" s="236"/>
      <c r="E592" s="277"/>
      <c r="F592" s="281"/>
      <c r="G592" s="281"/>
    </row>
    <row r="593">
      <c r="A593" s="261" t="s">
        <v>1548</v>
      </c>
      <c r="B593" s="264"/>
      <c r="C593" s="235"/>
      <c r="D593" s="236"/>
      <c r="E593" s="277"/>
      <c r="F593" s="281"/>
      <c r="G593" s="281"/>
    </row>
    <row r="594">
      <c r="A594" s="261" t="s">
        <v>1549</v>
      </c>
      <c r="B594" s="264"/>
      <c r="C594" s="235"/>
      <c r="D594" s="236"/>
      <c r="E594" s="277"/>
      <c r="F594" s="281"/>
      <c r="G594" s="281"/>
    </row>
    <row r="595">
      <c r="A595" s="261" t="s">
        <v>1550</v>
      </c>
      <c r="B595" s="261"/>
      <c r="C595" s="261"/>
      <c r="D595" s="261"/>
      <c r="E595" s="261"/>
      <c r="F595" s="261"/>
      <c r="G595" s="220"/>
    </row>
    <row r="596">
      <c r="A596" s="108"/>
      <c r="B596" s="108" t="s">
        <v>1310</v>
      </c>
      <c r="C596" s="108" t="s">
        <v>10</v>
      </c>
      <c r="D596" s="108" t="s">
        <v>294</v>
      </c>
      <c r="E596" s="108"/>
      <c r="F596" s="108" t="s">
        <v>35</v>
      </c>
      <c r="G596" s="108" t="s">
        <v>306</v>
      </c>
    </row>
    <row r="597">
      <c r="A597" s="182" t="s">
        <v>1311</v>
      </c>
      <c r="B597" s="183" t="s">
        <v>656</v>
      </c>
      <c r="C597" s="174"/>
      <c r="D597" s="117"/>
      <c r="E597" s="122"/>
      <c r="F597" s="176" t="str">
        <f>IF($C$601=0,"",IF(C597="[for completion]","",IF(C597="","",C597/$C$601)))</f>
        <v/>
      </c>
      <c r="G597" s="176" t="str">
        <f>IF($D$601=0,"",IF(D597="[for completion]","",IF(D597="","",D597/$D$601)))</f>
        <v/>
      </c>
    </row>
    <row r="598">
      <c r="A598" s="182" t="s">
        <v>1312</v>
      </c>
      <c r="B598" s="185" t="s">
        <v>657</v>
      </c>
      <c r="C598" s="174"/>
      <c r="D598" s="117"/>
      <c r="E598" s="122"/>
      <c r="F598" s="176" t="str">
        <f>IF($C$601=0,"",IF(C598="[for completion]","",IF(C598="","",C598/$C$601)))</f>
        <v/>
      </c>
      <c r="G598" s="176" t="str">
        <f>IF($D$601=0,"",IF(D598="[for completion]","",IF(D598="","",D598/$D$601)))</f>
        <v/>
      </c>
    </row>
    <row r="599">
      <c r="A599" s="182" t="s">
        <v>1313</v>
      </c>
      <c r="B599" s="183" t="s">
        <v>295</v>
      </c>
      <c r="C599" s="174"/>
      <c r="D599" s="117"/>
      <c r="E599" s="122"/>
      <c r="F599" s="176" t="str">
        <f>IF($C$601=0,"",IF(C599="[for completion]","",IF(C599="","",C599/$C$601)))</f>
        <v/>
      </c>
      <c r="G599" s="176" t="str">
        <f>IF($D$601=0,"",IF(D599="[for completion]","",IF(D599="","",D599/$D$601)))</f>
        <v/>
      </c>
    </row>
    <row r="600">
      <c r="A600" s="182" t="s">
        <v>1314</v>
      </c>
      <c r="B600" s="182" t="s">
        <v>658</v>
      </c>
      <c r="C600" s="174"/>
      <c r="D600" s="117"/>
      <c r="E600" s="122"/>
      <c r="F600" s="176" t="str">
        <f>IF($C$601=0,"",IF(C600="[for completion]","",IF(C600="","",C600/$C$601)))</f>
        <v/>
      </c>
      <c r="G600" s="176" t="str">
        <f>IF($D$601=0,"",IF(D600="[for completion]","",IF(D600="","",D600/$D$601)))</f>
        <v/>
      </c>
    </row>
    <row r="601">
      <c r="A601" s="182" t="s">
        <v>1315</v>
      </c>
      <c r="B601" s="183" t="s">
        <v>12</v>
      </c>
      <c r="C601" s="174">
        <f>SUM(C597:C600)</f>
        <v>0</v>
      </c>
      <c r="D601" s="175">
        <f>SUM(D597:D600)</f>
        <v>0</v>
      </c>
      <c r="E601" s="122"/>
      <c r="F601" s="192">
        <f>SUM(F597:F600)</f>
        <v>0</v>
      </c>
      <c r="G601" s="192">
        <f>SUM(G597:G600)</f>
        <v>0</v>
      </c>
    </row>
    <row r="602">
      <c r="A602" s="182"/>
      <c r="B602" s="183"/>
      <c r="C602" s="174"/>
      <c r="D602" s="175"/>
      <c r="E602" s="122"/>
      <c r="F602" s="192"/>
      <c r="G602" s="192"/>
    </row>
    <row r="603">
      <c r="A603" s="108"/>
      <c r="B603" s="108" t="s">
        <v>1518</v>
      </c>
      <c r="C603" s="108" t="s">
        <v>1466</v>
      </c>
      <c r="D603" s="108" t="s">
        <v>1516</v>
      </c>
      <c r="E603" s="108"/>
      <c r="F603" s="108" t="s">
        <v>1465</v>
      </c>
      <c r="G603" s="108"/>
    </row>
    <row r="604">
      <c r="A604" s="182" t="s">
        <v>1316</v>
      </c>
      <c r="B604" s="183" t="s">
        <v>106</v>
      </c>
      <c r="C604" s="226"/>
      <c r="D604" s="182"/>
      <c r="E604" s="220"/>
      <c r="F604" s="182"/>
      <c r="G604" s="221"/>
    </row>
    <row r="605">
      <c r="A605" s="182" t="s">
        <v>1317</v>
      </c>
      <c r="B605" s="183" t="s">
        <v>107</v>
      </c>
      <c r="C605" s="226"/>
      <c r="D605" s="182"/>
      <c r="E605" s="220"/>
      <c r="F605" s="182"/>
      <c r="G605" s="221"/>
    </row>
    <row r="606">
      <c r="A606" s="182" t="s">
        <v>1318</v>
      </c>
      <c r="B606" s="183" t="s">
        <v>108</v>
      </c>
      <c r="C606" s="226"/>
      <c r="D606" s="182"/>
      <c r="E606" s="220"/>
      <c r="F606" s="182"/>
      <c r="G606" s="221"/>
    </row>
    <row r="607">
      <c r="A607" s="182" t="s">
        <v>1319</v>
      </c>
      <c r="B607" s="183" t="s">
        <v>109</v>
      </c>
      <c r="C607" s="226"/>
      <c r="D607" s="182"/>
      <c r="E607" s="220"/>
      <c r="F607" s="182"/>
      <c r="G607" s="221"/>
    </row>
    <row r="608">
      <c r="A608" s="182" t="s">
        <v>1320</v>
      </c>
      <c r="B608" s="183" t="s">
        <v>110</v>
      </c>
      <c r="C608" s="226"/>
      <c r="D608" s="182"/>
      <c r="E608" s="220"/>
      <c r="F608" s="182"/>
      <c r="G608" s="221"/>
    </row>
    <row r="609">
      <c r="A609" s="182" t="s">
        <v>1321</v>
      </c>
      <c r="B609" s="183" t="s">
        <v>111</v>
      </c>
      <c r="C609" s="226"/>
      <c r="D609" s="182"/>
      <c r="E609" s="220"/>
      <c r="F609" s="182"/>
      <c r="G609" s="221"/>
    </row>
    <row r="610">
      <c r="A610" s="182" t="s">
        <v>1322</v>
      </c>
      <c r="B610" s="183" t="s">
        <v>112</v>
      </c>
      <c r="C610" s="226"/>
      <c r="D610" s="182"/>
      <c r="E610" s="220"/>
      <c r="F610" s="182"/>
      <c r="G610" s="221"/>
    </row>
    <row r="611">
      <c r="A611" s="182" t="s">
        <v>1323</v>
      </c>
      <c r="B611" s="183" t="s">
        <v>727</v>
      </c>
      <c r="C611" s="226"/>
      <c r="D611" s="182"/>
      <c r="E611" s="220"/>
      <c r="F611" s="182"/>
      <c r="G611" s="221"/>
    </row>
    <row r="612">
      <c r="A612" s="182" t="s">
        <v>1324</v>
      </c>
      <c r="B612" s="183" t="s">
        <v>728</v>
      </c>
      <c r="C612" s="226"/>
      <c r="D612" s="182"/>
      <c r="E612" s="220"/>
      <c r="F612" s="182"/>
      <c r="G612" s="221"/>
    </row>
    <row r="613">
      <c r="A613" s="182" t="s">
        <v>1325</v>
      </c>
      <c r="B613" s="183" t="s">
        <v>729</v>
      </c>
      <c r="C613" s="226"/>
      <c r="D613" s="182"/>
      <c r="E613" s="220"/>
      <c r="F613" s="182"/>
      <c r="G613" s="221"/>
    </row>
    <row r="614">
      <c r="A614" s="182" t="s">
        <v>1326</v>
      </c>
      <c r="B614" s="183" t="s">
        <v>113</v>
      </c>
      <c r="C614" s="226"/>
      <c r="D614" s="182"/>
      <c r="E614" s="220"/>
      <c r="F614" s="182"/>
      <c r="G614" s="221"/>
    </row>
    <row r="615">
      <c r="A615" s="182" t="s">
        <v>1327</v>
      </c>
      <c r="B615" s="183" t="s">
        <v>114</v>
      </c>
      <c r="C615" s="226"/>
      <c r="D615" s="182"/>
      <c r="E615" s="220"/>
      <c r="F615" s="182"/>
      <c r="G615" s="221"/>
    </row>
    <row r="616">
      <c r="A616" s="182" t="s">
        <v>1328</v>
      </c>
      <c r="B616" s="183" t="s">
        <v>11</v>
      </c>
      <c r="C616" s="226"/>
      <c r="D616" s="182"/>
      <c r="E616" s="220"/>
      <c r="F616" s="182"/>
      <c r="G616" s="221"/>
    </row>
    <row r="617">
      <c r="A617" s="182" t="s">
        <v>1329</v>
      </c>
      <c r="B617" s="183" t="s">
        <v>658</v>
      </c>
      <c r="C617" s="226"/>
      <c r="D617" s="182"/>
      <c r="E617" s="220"/>
      <c r="F617" s="182"/>
      <c r="G617" s="221"/>
    </row>
    <row r="618">
      <c r="A618" s="182" t="s">
        <v>1330</v>
      </c>
      <c r="B618" s="183" t="s">
        <v>12</v>
      </c>
      <c r="C618" s="226">
        <f>SUM(C604:C617)</f>
        <v>0</v>
      </c>
      <c r="D618" s="182">
        <f>SUM(D604:D617)</f>
        <v>0</v>
      </c>
      <c r="E618" s="220"/>
      <c r="F618" s="226"/>
      <c r="G618" s="221"/>
    </row>
    <row r="619">
      <c r="A619" s="182" t="s">
        <v>1331</v>
      </c>
      <c r="B619" s="72" t="s">
        <v>1468</v>
      </c>
      <c r="F619" s="263"/>
      <c r="G619" s="221"/>
    </row>
    <row r="620">
      <c r="A620" s="182" t="s">
        <v>1332</v>
      </c>
      <c r="G620" s="221"/>
    </row>
    <row r="621">
      <c r="A621" s="182" t="s">
        <v>1333</v>
      </c>
      <c r="G621" s="221"/>
    </row>
    <row r="622">
      <c r="A622" s="182" t="s">
        <v>1334</v>
      </c>
      <c r="G622" s="192"/>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4.xml><?xml version="1.0" encoding="utf-8"?>
<worksheet xmlns:r="http://schemas.openxmlformats.org/officeDocument/2006/relationships" xmlns="http://schemas.openxmlformats.org/spreadsheetml/2006/main">
  <sheetPr>
    <tabColor rgb="FF92D050"/>
  </sheetPr>
  <dimension ref="A2:G657"/>
  <sheetViews>
    <sheetView topLeftCell="A1" zoomScale="80" zoomScaleNormal="80" workbookViewId="0">
      <selection activeCell="A1" sqref="A1"/>
    </sheetView>
  </sheetViews>
  <sheetFormatPr defaultColWidth="9.140625" defaultRowHeight="15"/>
  <cols>
    <col min="1" max="1" width="13.28515625" customWidth="1"/>
    <col min="2" max="2" width="60.5703125" bestFit="1" customWidth="1"/>
    <col min="3" max="4" width="41" customWidth="1"/>
    <col min="5" max="5" width="10.5703125" customWidth="1"/>
    <col min="6" max="7" width="41" customWidth="1"/>
  </cols>
  <sheetData>
    <row r="2" ht="31.5">
      <c r="A2" s="92" t="s">
        <v>649</v>
      </c>
      <c r="B2" s="92"/>
      <c r="C2" s="45"/>
      <c r="D2" s="45"/>
      <c r="E2" s="45"/>
      <c r="F2" s="273" t="s">
        <v>1520</v>
      </c>
      <c r="G2" s="54"/>
    </row>
    <row r="3" ht="15.75" thickBot="1">
      <c r="A3" s="45"/>
      <c r="B3" s="46"/>
      <c r="C3" s="46"/>
      <c r="D3" s="45"/>
      <c r="E3" s="45"/>
      <c r="F3" s="45"/>
      <c r="G3" s="45"/>
    </row>
    <row r="4" ht="19.5" thickBot="1">
      <c r="A4" s="48"/>
      <c r="B4" s="49" t="s">
        <v>6</v>
      </c>
      <c r="C4" s="50" t="s">
        <v>1628</v>
      </c>
      <c r="D4" s="48"/>
      <c r="E4" s="48"/>
      <c r="F4" s="45"/>
      <c r="G4" s="45"/>
    </row>
    <row r="5" ht="15.75" thickBot="1">
      <c r="A5" s="47"/>
      <c r="B5" s="47"/>
      <c r="C5" s="47"/>
      <c r="D5" s="47"/>
      <c r="E5" s="47"/>
      <c r="F5" s="47"/>
      <c r="G5" s="47"/>
    </row>
    <row r="6" ht="18.75">
      <c r="A6" s="51"/>
      <c r="B6" s="302" t="s">
        <v>652</v>
      </c>
      <c r="C6" s="303"/>
      <c r="D6" s="105"/>
      <c r="E6" s="52"/>
      <c r="F6" s="52"/>
      <c r="G6" s="52"/>
    </row>
    <row r="7">
      <c r="A7" s="47"/>
      <c r="B7" s="304" t="s">
        <v>304</v>
      </c>
      <c r="C7" s="305"/>
      <c r="D7" s="47"/>
      <c r="E7" s="47"/>
      <c r="F7" s="47"/>
      <c r="G7" s="47"/>
    </row>
    <row r="8">
      <c r="A8" s="47"/>
      <c r="B8" s="304" t="s">
        <v>305</v>
      </c>
      <c r="C8" s="306"/>
      <c r="D8" s="105"/>
      <c r="E8" s="47"/>
      <c r="F8" s="47"/>
      <c r="G8" s="47"/>
    </row>
    <row r="9">
      <c r="A9" s="47"/>
      <c r="B9" s="307" t="s">
        <v>1625</v>
      </c>
      <c r="C9" s="308"/>
      <c r="D9" s="105"/>
      <c r="E9" s="47"/>
      <c r="F9" s="47"/>
      <c r="G9" s="47"/>
    </row>
    <row r="10" ht="15.75" thickBot="1">
      <c r="A10" s="47"/>
      <c r="B10" s="304" t="s">
        <v>1624</v>
      </c>
      <c r="C10" s="309"/>
      <c r="D10" s="105"/>
      <c r="E10" s="47"/>
      <c r="F10" s="47"/>
      <c r="G10" s="47"/>
    </row>
    <row r="11" ht="15.75" thickTop="1">
      <c r="A11" s="47"/>
      <c r="B11" s="104"/>
      <c r="C11" s="47"/>
      <c r="D11" s="47"/>
      <c r="E11" s="47"/>
      <c r="F11" s="47"/>
      <c r="G11" s="47"/>
    </row>
    <row r="12">
      <c r="A12" s="47"/>
      <c r="B12" s="53"/>
      <c r="C12" s="47"/>
      <c r="D12" s="47"/>
      <c r="E12" s="47"/>
      <c r="F12" s="47"/>
      <c r="G12" s="47"/>
    </row>
    <row r="13">
      <c r="A13" s="47"/>
      <c r="B13" s="53"/>
      <c r="C13" s="47"/>
      <c r="D13" s="47"/>
      <c r="E13" s="47"/>
      <c r="F13" s="47"/>
      <c r="G13" s="47"/>
    </row>
    <row r="14" ht="18.75" customHeight="1">
      <c r="A14" s="106"/>
      <c r="B14" s="301" t="s">
        <v>645</v>
      </c>
      <c r="C14" s="301"/>
      <c r="D14" s="107"/>
      <c r="E14" s="107"/>
      <c r="F14" s="107"/>
      <c r="G14" s="107"/>
    </row>
    <row r="15">
      <c r="A15" s="108"/>
      <c r="B15" s="147" t="s">
        <v>646</v>
      </c>
      <c r="C15" s="108" t="s">
        <v>10</v>
      </c>
      <c r="D15" s="108" t="s">
        <v>297</v>
      </c>
      <c r="E15" s="108"/>
      <c r="F15" s="108" t="s">
        <v>300</v>
      </c>
      <c r="G15" s="108" t="s">
        <v>302</v>
      </c>
    </row>
    <row r="16">
      <c r="A16" s="47" t="s">
        <v>307</v>
      </c>
      <c r="B16" s="1" t="s">
        <v>654</v>
      </c>
      <c r="C16" s="262">
        <v>121.5466</v>
      </c>
      <c r="D16" s="197">
        <v>376</v>
      </c>
      <c r="F16" s="96">
        <f>IF(OR('A1. EEM General Mortgage Assets'!$C$15=0,C16="[For completion]"),"",' B1. EEM Sust. Mortgage Assets '!C16/'A1. EEM General Mortgage Assets'!$C$15)</f>
        <v>0.27123193011066976</v>
      </c>
      <c r="G16" s="96">
        <f>IF(OR('A1. EEM General Mortgage Assets'!$F$28=0,D16="[For completion]"),"",' B1. EEM Sust. Mortgage Assets '!D16/'A1. EEM General Mortgage Assets'!$F$28)</f>
        <v>0.2531986531986532</v>
      </c>
    </row>
    <row r="17">
      <c r="A17" s="47" t="s">
        <v>1242</v>
      </c>
      <c r="B17" s="82" t="s">
        <v>299</v>
      </c>
      <c r="C17" s="194"/>
      <c r="D17" s="197"/>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c r="A18" s="47" t="s">
        <v>1243</v>
      </c>
      <c r="B18" s="82" t="s">
        <v>655</v>
      </c>
      <c r="C18" s="102">
        <f>SUM(C16:C16)</f>
        <v>121.5466</v>
      </c>
      <c r="D18" s="100">
        <f>SUM(D16:D16)</f>
        <v>376</v>
      </c>
      <c r="F18" s="96">
        <f>SUM(F16:F17)</f>
        <v>0.27123193011066976</v>
      </c>
      <c r="G18" s="96">
        <f>SUM(G16:G17)</f>
        <v>0.2531986531986532</v>
      </c>
    </row>
    <row r="19">
      <c r="A19" s="82" t="s">
        <v>1244</v>
      </c>
      <c r="B19" s="199" t="s">
        <v>13</v>
      </c>
      <c r="C19" s="212"/>
      <c r="D19" s="213"/>
      <c r="F19" s="82"/>
      <c r="G19" s="82"/>
    </row>
    <row r="20">
      <c r="A20" s="82" t="s">
        <v>1245</v>
      </c>
      <c r="B20" s="199" t="s">
        <v>13</v>
      </c>
      <c r="C20" s="212"/>
      <c r="D20" s="213"/>
      <c r="F20" s="82"/>
      <c r="G20" s="82"/>
    </row>
    <row r="21">
      <c r="A21" s="82" t="s">
        <v>308</v>
      </c>
      <c r="B21" s="199" t="s">
        <v>13</v>
      </c>
      <c r="C21" s="212"/>
      <c r="D21" s="213"/>
      <c r="F21" s="82"/>
      <c r="G21" s="82"/>
    </row>
    <row r="22">
      <c r="A22" s="82" t="s">
        <v>309</v>
      </c>
      <c r="B22" s="82"/>
      <c r="C22" s="82"/>
      <c r="D22" s="82"/>
      <c r="F22" s="82"/>
      <c r="G22" s="82"/>
    </row>
    <row r="23">
      <c r="A23" s="187"/>
      <c r="B23" s="219" t="s">
        <v>1224</v>
      </c>
      <c r="C23" s="187" t="s">
        <v>10</v>
      </c>
      <c r="D23" s="187" t="s">
        <v>297</v>
      </c>
      <c r="E23" s="187"/>
      <c r="F23" s="187"/>
      <c r="G23" s="187"/>
    </row>
    <row r="24">
      <c r="A24" s="117" t="s">
        <v>310</v>
      </c>
      <c r="B24" s="114" t="s">
        <v>1225</v>
      </c>
      <c r="C24" s="194">
        <v>6.359</v>
      </c>
      <c r="D24" s="204">
        <v>20</v>
      </c>
      <c r="F24" s="120"/>
      <c r="G24" s="120"/>
    </row>
    <row r="25">
      <c r="A25" s="117" t="s">
        <v>311</v>
      </c>
      <c r="B25" s="114" t="s">
        <v>1226</v>
      </c>
      <c r="C25" s="194">
        <v>0.3303</v>
      </c>
      <c r="D25" s="204">
        <v>2</v>
      </c>
      <c r="F25" s="120"/>
      <c r="G25" s="120"/>
    </row>
    <row r="26">
      <c r="A26" s="117" t="s">
        <v>314</v>
      </c>
      <c r="B26" s="188"/>
      <c r="C26" s="120"/>
      <c r="D26" s="120"/>
      <c r="F26" s="120"/>
      <c r="G26" s="120"/>
    </row>
    <row r="27">
      <c r="A27" s="117" t="s">
        <v>315</v>
      </c>
      <c r="B27" s="188"/>
      <c r="C27" s="120"/>
      <c r="D27" s="120"/>
      <c r="F27" s="120"/>
      <c r="G27" s="120"/>
    </row>
    <row r="28">
      <c r="A28" s="117" t="s">
        <v>316</v>
      </c>
      <c r="B28" s="120"/>
      <c r="C28" s="120"/>
      <c r="D28" s="120"/>
      <c r="F28" s="120"/>
      <c r="G28" s="120"/>
    </row>
    <row r="29">
      <c r="A29" s="117" t="s">
        <v>317</v>
      </c>
      <c r="B29" s="120"/>
      <c r="C29" s="120"/>
      <c r="D29" s="120"/>
      <c r="F29" s="120"/>
      <c r="G29" s="120"/>
    </row>
    <row r="30">
      <c r="A30" s="187"/>
      <c r="B30" s="219" t="s">
        <v>1227</v>
      </c>
      <c r="C30" s="187" t="s">
        <v>10</v>
      </c>
      <c r="D30" s="187" t="s">
        <v>297</v>
      </c>
      <c r="E30" s="187"/>
      <c r="F30" s="187"/>
      <c r="G30" s="187"/>
    </row>
    <row r="31">
      <c r="A31" s="117" t="s">
        <v>1228</v>
      </c>
      <c r="B31" s="114" t="s">
        <v>1229</v>
      </c>
      <c r="C31" s="194"/>
      <c r="D31" s="194"/>
      <c r="F31" s="120"/>
      <c r="G31" s="120"/>
    </row>
    <row r="32">
      <c r="A32" s="117" t="s">
        <v>1230</v>
      </c>
      <c r="B32" s="114" t="s">
        <v>1231</v>
      </c>
      <c r="C32" s="194">
        <v>0</v>
      </c>
      <c r="D32" s="204">
        <v>0</v>
      </c>
      <c r="F32" s="120"/>
      <c r="G32" s="120"/>
    </row>
    <row r="33">
      <c r="A33" s="117" t="s">
        <v>1232</v>
      </c>
      <c r="B33" s="114" t="s">
        <v>1233</v>
      </c>
      <c r="C33" s="194">
        <v>0</v>
      </c>
      <c r="D33" s="204">
        <v>0</v>
      </c>
      <c r="F33" s="120"/>
      <c r="G33" s="120"/>
    </row>
    <row r="34">
      <c r="A34" s="117" t="s">
        <v>1234</v>
      </c>
      <c r="B34" s="220" t="s">
        <v>1597</v>
      </c>
      <c r="C34" s="262">
        <v>121.5466</v>
      </c>
      <c r="D34" s="204">
        <v>376</v>
      </c>
      <c r="F34" s="120"/>
      <c r="G34" s="120"/>
    </row>
    <row r="35">
      <c r="A35" s="117" t="s">
        <v>1235</v>
      </c>
      <c r="B35" s="251" t="s">
        <v>295</v>
      </c>
      <c r="C35" s="262"/>
      <c r="D35" s="262"/>
      <c r="F35" s="120"/>
      <c r="G35" s="120"/>
    </row>
    <row r="36">
      <c r="A36" s="117" t="s">
        <v>1236</v>
      </c>
      <c r="B36" s="120"/>
      <c r="C36" s="120"/>
      <c r="D36" s="120"/>
      <c r="F36" s="120"/>
      <c r="G36" s="120"/>
    </row>
    <row r="37">
      <c r="A37" s="117" t="s">
        <v>1237</v>
      </c>
      <c r="B37" s="120"/>
      <c r="C37" s="120"/>
      <c r="D37" s="120"/>
      <c r="F37" s="120"/>
      <c r="G37" s="120"/>
    </row>
    <row r="38">
      <c r="A38" s="117" t="s">
        <v>1238</v>
      </c>
      <c r="B38" s="120"/>
      <c r="C38" s="120"/>
      <c r="D38" s="120"/>
      <c r="F38" s="120"/>
      <c r="G38" s="120"/>
    </row>
    <row r="39">
      <c r="A39" s="117" t="s">
        <v>1239</v>
      </c>
      <c r="B39" s="120"/>
      <c r="C39" s="120"/>
      <c r="D39" s="120"/>
      <c r="F39" s="120"/>
      <c r="G39" s="120"/>
    </row>
    <row r="40">
      <c r="A40" s="117" t="s">
        <v>1240</v>
      </c>
      <c r="B40" s="120"/>
      <c r="C40" s="120"/>
      <c r="D40" s="120"/>
      <c r="F40" s="120"/>
      <c r="G40" s="120"/>
    </row>
    <row r="41">
      <c r="A41" s="117" t="s">
        <v>1241</v>
      </c>
      <c r="B41" s="120"/>
      <c r="C41" s="120"/>
      <c r="D41" s="120"/>
      <c r="F41" s="120"/>
      <c r="G41" s="120"/>
    </row>
    <row r="42" ht="18.75">
      <c r="A42" s="106"/>
      <c r="B42" s="301" t="s">
        <v>647</v>
      </c>
      <c r="C42" s="301"/>
      <c r="D42" s="107"/>
      <c r="E42" s="107"/>
      <c r="F42" s="107"/>
      <c r="G42" s="107"/>
    </row>
    <row r="43">
      <c r="A43" s="108"/>
      <c r="B43" s="147" t="s">
        <v>648</v>
      </c>
      <c r="C43" s="108" t="s">
        <v>10</v>
      </c>
      <c r="D43" s="108"/>
      <c r="E43" s="108"/>
      <c r="F43" s="108" t="s">
        <v>303</v>
      </c>
      <c r="G43" s="108"/>
    </row>
    <row r="44">
      <c r="A44" s="72" t="s">
        <v>310</v>
      </c>
      <c r="B44" s="72" t="s">
        <v>1629</v>
      </c>
      <c r="C44" s="194">
        <v>121.54664005</v>
      </c>
      <c r="D44" s="97"/>
      <c r="E44" s="72"/>
      <c r="F44" s="96">
        <f>IF($C$47=0,"",IF(C44="[for completion]","",C44/$C$47))</f>
        <v>1</v>
      </c>
    </row>
    <row r="45">
      <c r="A45" s="72" t="s">
        <v>311</v>
      </c>
      <c r="B45" s="72" t="s">
        <v>1630</v>
      </c>
      <c r="C45" s="194">
        <v>0</v>
      </c>
      <c r="D45" s="97"/>
      <c r="E45" s="72"/>
      <c r="F45" s="96">
        <f>IF($C$47=0,"",IF(C45="[for completion]","",C45/$C$47))</f>
        <v>0</v>
      </c>
    </row>
    <row r="46">
      <c r="A46" s="72" t="s">
        <v>312</v>
      </c>
      <c r="B46" s="72" t="s">
        <v>11</v>
      </c>
      <c r="C46" s="194">
        <v>0</v>
      </c>
      <c r="D46" s="97"/>
      <c r="E46" s="72"/>
      <c r="F46" s="96">
        <f>IF($C$47=0,"",IF(C46="[for completion]","",C46/$C$47))</f>
        <v>0</v>
      </c>
    </row>
    <row r="47">
      <c r="A47" s="72" t="s">
        <v>313</v>
      </c>
      <c r="B47" s="77" t="s">
        <v>12</v>
      </c>
      <c r="C47" s="97">
        <f>SUM(C44:C46)</f>
        <v>121.54664005</v>
      </c>
      <c r="D47" s="72"/>
      <c r="E47" s="72"/>
      <c r="F47" s="90">
        <f>SUM(F44:F46)</f>
        <v>1</v>
      </c>
    </row>
    <row r="48">
      <c r="A48" s="72" t="s">
        <v>314</v>
      </c>
      <c r="B48" s="79" t="s">
        <v>25</v>
      </c>
      <c r="C48" s="194"/>
      <c r="D48" s="72"/>
      <c r="E48" s="72"/>
      <c r="F48" s="96">
        <f>IF($C$47=0,"",IF(C48="[for completion]","",C48/$C$47))</f>
        <v>0</v>
      </c>
    </row>
    <row r="49">
      <c r="A49" s="72" t="s">
        <v>315</v>
      </c>
      <c r="B49" s="79" t="s">
        <v>283</v>
      </c>
      <c r="C49" s="194"/>
      <c r="D49" s="72"/>
      <c r="E49" s="72"/>
      <c r="F49" s="96">
        <f>IF($C$47=0,"",IF(C49="[for completion]","",C49/$C$47))</f>
        <v>0</v>
      </c>
    </row>
    <row r="50">
      <c r="A50" s="72" t="s">
        <v>316</v>
      </c>
      <c r="B50" s="196" t="s">
        <v>13</v>
      </c>
      <c r="C50" s="194"/>
      <c r="D50" s="72"/>
      <c r="E50" s="72"/>
      <c r="F50" s="96">
        <f>IF($C$47=0,"",IF(C50="[for completion]","",C50/$C$47))</f>
        <v>0</v>
      </c>
    </row>
    <row r="51">
      <c r="A51" s="72" t="s">
        <v>317</v>
      </c>
      <c r="B51" s="196" t="s">
        <v>13</v>
      </c>
      <c r="C51" s="194"/>
      <c r="D51" s="72"/>
      <c r="E51" s="72"/>
      <c r="F51" s="96">
        <f>IF($C$47=0,"",IF(C51="[for completion]","",C51/$C$47))</f>
        <v>0</v>
      </c>
    </row>
    <row r="52">
      <c r="A52" s="72" t="s">
        <v>318</v>
      </c>
      <c r="B52" s="196" t="s">
        <v>13</v>
      </c>
      <c r="C52" s="194"/>
      <c r="D52" s="72"/>
      <c r="E52" s="72"/>
      <c r="F52" s="96">
        <f>IF($C$47=0,"",IF(C52="[for completion]","",C52/$C$47))</f>
        <v>0</v>
      </c>
    </row>
    <row r="53">
      <c r="A53" s="72" t="s">
        <v>319</v>
      </c>
      <c r="B53" s="196" t="s">
        <v>13</v>
      </c>
      <c r="C53" s="194"/>
      <c r="D53" s="72"/>
      <c r="E53" s="72"/>
      <c r="F53" s="96">
        <f>IF($C$47=0,"",IF(C53="[for completion]","",C53/$C$47))</f>
        <v>0</v>
      </c>
    </row>
    <row r="54">
      <c r="A54" s="72" t="s">
        <v>320</v>
      </c>
      <c r="B54" s="196" t="s">
        <v>13</v>
      </c>
      <c r="C54" s="194"/>
      <c r="D54" s="72"/>
      <c r="E54" s="72"/>
      <c r="F54" s="96">
        <f>IF($C$47=0,"",IF(C54="[for completion]","",C54/$C$47))</f>
        <v>0</v>
      </c>
    </row>
    <row r="55">
      <c r="A55" s="72" t="s">
        <v>321</v>
      </c>
      <c r="B55" s="196" t="s">
        <v>13</v>
      </c>
      <c r="C55" s="194"/>
      <c r="D55" s="72"/>
      <c r="E55" s="72"/>
      <c r="F55" s="96">
        <f>IF($C$47=0,"",IF(C55="[for completion]","",C55/$C$47))</f>
        <v>0</v>
      </c>
    </row>
    <row r="56">
      <c r="A56" s="72" t="s">
        <v>322</v>
      </c>
      <c r="B56" s="196" t="s">
        <v>13</v>
      </c>
      <c r="C56" s="194"/>
      <c r="D56" s="72"/>
      <c r="F56" s="96">
        <f>IF($C$47=0,"",IF(C56="[for completion]","",C56/$C$47))</f>
        <v>0</v>
      </c>
    </row>
    <row r="57">
      <c r="A57" s="72" t="s">
        <v>323</v>
      </c>
      <c r="B57" s="196" t="s">
        <v>13</v>
      </c>
      <c r="C57" s="194"/>
      <c r="D57" s="72"/>
      <c r="F57" s="96">
        <f>IF($C$47=0,"",IF(C57="[for completion]","",C57/$C$47))</f>
        <v>0</v>
      </c>
    </row>
    <row r="58">
      <c r="A58" s="72" t="s">
        <v>324</v>
      </c>
      <c r="B58" s="196" t="s">
        <v>13</v>
      </c>
      <c r="C58" s="195"/>
      <c r="D58" s="68"/>
      <c r="F58" s="96">
        <f>IF($C$47=0,"",IF(C58="[for completion]","",C58/$C$47))</f>
        <v>0</v>
      </c>
    </row>
    <row r="59">
      <c r="A59" s="72" t="s">
        <v>325</v>
      </c>
      <c r="B59" s="196" t="s">
        <v>13</v>
      </c>
      <c r="C59" s="195"/>
      <c r="D59" s="68"/>
      <c r="E59" s="68"/>
      <c r="F59" s="82"/>
    </row>
    <row r="60">
      <c r="A60" s="72" t="s">
        <v>326</v>
      </c>
      <c r="B60" s="196" t="s">
        <v>13</v>
      </c>
      <c r="C60" s="195"/>
      <c r="D60" s="68"/>
      <c r="E60" s="68"/>
      <c r="F60" s="82"/>
    </row>
    <row r="61">
      <c r="A61" s="72" t="s">
        <v>327</v>
      </c>
      <c r="B61" s="196" t="s">
        <v>13</v>
      </c>
      <c r="C61" s="195"/>
      <c r="D61" s="68"/>
      <c r="E61" s="68"/>
      <c r="F61" s="82"/>
    </row>
    <row r="62">
      <c r="A62" s="72" t="s">
        <v>328</v>
      </c>
      <c r="B62" s="196" t="s">
        <v>13</v>
      </c>
      <c r="C62" s="195"/>
      <c r="D62" s="68"/>
      <c r="E62" s="68"/>
      <c r="F62" s="82"/>
    </row>
    <row r="63">
      <c r="A63" s="72" t="s">
        <v>329</v>
      </c>
      <c r="B63" s="196" t="s">
        <v>13</v>
      </c>
      <c r="C63" s="195"/>
      <c r="D63" s="68"/>
      <c r="E63" s="68"/>
      <c r="F63" s="82"/>
    </row>
    <row r="64">
      <c r="A64" s="72" t="s">
        <v>330</v>
      </c>
      <c r="B64" s="196" t="s">
        <v>13</v>
      </c>
      <c r="C64" s="195"/>
      <c r="D64" s="68"/>
      <c r="E64" s="68"/>
      <c r="F64" s="82"/>
    </row>
    <row r="65">
      <c r="A65" s="72" t="s">
        <v>331</v>
      </c>
      <c r="B65" s="196" t="s">
        <v>13</v>
      </c>
      <c r="C65" s="195"/>
      <c r="D65" s="68"/>
      <c r="E65" s="68"/>
      <c r="F65" s="82"/>
    </row>
    <row r="66">
      <c r="A66" s="108"/>
      <c r="B66" s="147" t="s">
        <v>26</v>
      </c>
      <c r="C66" s="108" t="s">
        <v>27</v>
      </c>
      <c r="D66" s="108" t="s">
        <v>28</v>
      </c>
      <c r="E66" s="108"/>
      <c r="F66" s="108" t="s">
        <v>1462</v>
      </c>
      <c r="G66" s="108"/>
    </row>
    <row r="67">
      <c r="A67" s="72" t="s">
        <v>332</v>
      </c>
      <c r="B67" s="72" t="s">
        <v>30</v>
      </c>
      <c r="C67" s="197">
        <v>376</v>
      </c>
      <c r="D67" s="197" t="s">
        <v>140</v>
      </c>
      <c r="E67" s="72"/>
      <c r="F67" s="197">
        <f>IF(C67="","",C67)</f>
        <v>376</v>
      </c>
      <c r="G67" s="82"/>
    </row>
    <row r="68">
      <c r="A68" s="72" t="s">
        <v>333</v>
      </c>
      <c r="B68" s="199" t="s">
        <v>31</v>
      </c>
      <c r="C68" s="197"/>
      <c r="D68" s="197"/>
      <c r="E68" s="72"/>
      <c r="F68" s="198"/>
      <c r="G68" s="82"/>
    </row>
    <row r="69">
      <c r="A69" s="72" t="s">
        <v>334</v>
      </c>
      <c r="B69" s="199" t="s">
        <v>32</v>
      </c>
      <c r="C69" s="197"/>
      <c r="D69" s="197"/>
      <c r="E69" s="72"/>
      <c r="F69" s="198"/>
      <c r="G69" s="82"/>
    </row>
    <row r="70">
      <c r="A70" s="72" t="s">
        <v>335</v>
      </c>
      <c r="B70" s="199"/>
      <c r="C70" s="198"/>
      <c r="D70" s="198"/>
      <c r="E70" s="72"/>
      <c r="F70" s="198"/>
      <c r="G70" s="82"/>
    </row>
    <row r="71">
      <c r="A71" s="72" t="s">
        <v>336</v>
      </c>
      <c r="B71" s="199"/>
      <c r="C71" s="198"/>
      <c r="D71" s="198"/>
      <c r="E71" s="72"/>
      <c r="F71" s="198"/>
      <c r="G71" s="82"/>
    </row>
    <row r="72">
      <c r="A72" s="72" t="s">
        <v>337</v>
      </c>
      <c r="B72" s="199"/>
      <c r="C72" s="198"/>
      <c r="D72" s="198"/>
      <c r="E72" s="72"/>
      <c r="F72" s="198"/>
      <c r="G72" s="82"/>
    </row>
    <row r="73">
      <c r="A73" s="72" t="s">
        <v>338</v>
      </c>
      <c r="B73" s="199"/>
      <c r="C73" s="198"/>
      <c r="D73" s="198"/>
      <c r="E73" s="72"/>
      <c r="F73" s="198"/>
      <c r="G73" s="82"/>
    </row>
    <row r="74">
      <c r="A74" s="108"/>
      <c r="B74" s="147" t="s">
        <v>33</v>
      </c>
      <c r="C74" s="108" t="s">
        <v>34</v>
      </c>
      <c r="D74" s="108" t="s">
        <v>35</v>
      </c>
      <c r="E74" s="108"/>
      <c r="F74" s="108" t="s">
        <v>1463</v>
      </c>
      <c r="G74" s="108"/>
    </row>
    <row r="75">
      <c r="A75" s="72" t="s">
        <v>339</v>
      </c>
      <c r="B75" s="72" t="s">
        <v>1631</v>
      </c>
      <c r="C75" s="200">
        <v>0.0175</v>
      </c>
      <c r="D75" s="200" t="s">
        <v>140</v>
      </c>
      <c r="E75" s="98"/>
      <c r="F75" s="200">
        <f>IF(C75="","",C75)</f>
        <v>0.0175</v>
      </c>
      <c r="G75" s="82"/>
    </row>
    <row r="76">
      <c r="A76" s="72" t="s">
        <v>340</v>
      </c>
      <c r="B76" s="72"/>
      <c r="C76" s="90"/>
      <c r="D76" s="90"/>
      <c r="E76" s="98"/>
      <c r="F76" s="90"/>
      <c r="G76" s="82"/>
    </row>
    <row r="77">
      <c r="A77" s="72" t="s">
        <v>341</v>
      </c>
      <c r="B77" s="72"/>
      <c r="C77" s="90"/>
      <c r="D77" s="90"/>
      <c r="E77" s="98"/>
      <c r="F77" s="90"/>
      <c r="G77" s="82"/>
    </row>
    <row r="78">
      <c r="A78" s="72" t="s">
        <v>342</v>
      </c>
      <c r="B78" s="72"/>
      <c r="C78" s="90"/>
      <c r="D78" s="90"/>
      <c r="E78" s="98"/>
      <c r="F78" s="90"/>
      <c r="G78" s="82"/>
    </row>
    <row r="79">
      <c r="A79" s="72" t="s">
        <v>343</v>
      </c>
      <c r="B79" s="72"/>
      <c r="C79" s="90"/>
      <c r="D79" s="90"/>
      <c r="E79" s="98"/>
      <c r="F79" s="90"/>
      <c r="G79" s="82"/>
    </row>
    <row r="80">
      <c r="A80" s="72" t="s">
        <v>344</v>
      </c>
      <c r="B80" s="72"/>
      <c r="C80" s="90"/>
      <c r="D80" s="90"/>
      <c r="E80" s="98"/>
      <c r="F80" s="90"/>
      <c r="G80" s="82"/>
    </row>
    <row r="81">
      <c r="A81" s="72" t="s">
        <v>345</v>
      </c>
      <c r="B81" s="72"/>
      <c r="C81" s="90"/>
      <c r="D81" s="90"/>
      <c r="E81" s="98"/>
      <c r="F81" s="90"/>
      <c r="G81" s="82"/>
    </row>
    <row r="82">
      <c r="A82" s="108"/>
      <c r="B82" s="147" t="s">
        <v>36</v>
      </c>
      <c r="C82" s="108" t="s">
        <v>34</v>
      </c>
      <c r="D82" s="108" t="s">
        <v>35</v>
      </c>
      <c r="E82" s="108"/>
      <c r="F82" s="108" t="s">
        <v>1463</v>
      </c>
      <c r="G82" s="108"/>
    </row>
    <row r="83">
      <c r="A83" s="72" t="s">
        <v>346</v>
      </c>
      <c r="B83" s="81" t="s">
        <v>37</v>
      </c>
      <c r="C83" s="89">
        <f>SUM(C84:C117)</f>
        <v>1</v>
      </c>
      <c r="D83" s="89">
        <f>SUM(D84:D117)</f>
        <v>0</v>
      </c>
      <c r="E83" s="90"/>
      <c r="F83" s="89">
        <f>SUM(F84:F117)</f>
        <v>0</v>
      </c>
      <c r="G83" s="82"/>
    </row>
    <row r="84">
      <c r="A84" s="72" t="s">
        <v>347</v>
      </c>
      <c r="B84" s="72" t="s">
        <v>38</v>
      </c>
      <c r="C84" s="200"/>
      <c r="D84" s="200"/>
      <c r="E84" s="200"/>
      <c r="F84" s="200"/>
      <c r="G84" s="82"/>
    </row>
    <row r="85">
      <c r="A85" s="72" t="s">
        <v>348</v>
      </c>
      <c r="B85" s="72" t="s">
        <v>39</v>
      </c>
      <c r="C85" s="200"/>
      <c r="D85" s="200"/>
      <c r="E85" s="200"/>
      <c r="F85" s="200"/>
      <c r="G85" s="82"/>
    </row>
    <row r="86">
      <c r="A86" s="72" t="s">
        <v>349</v>
      </c>
      <c r="B86" s="72" t="s">
        <v>40</v>
      </c>
      <c r="C86" s="200"/>
      <c r="D86" s="200"/>
      <c r="E86" s="200"/>
      <c r="F86" s="200"/>
      <c r="G86" s="82"/>
    </row>
    <row r="87">
      <c r="A87" s="72" t="s">
        <v>350</v>
      </c>
      <c r="B87" s="72" t="s">
        <v>41</v>
      </c>
      <c r="C87" s="200"/>
      <c r="D87" s="200"/>
      <c r="E87" s="200"/>
      <c r="F87" s="200"/>
      <c r="G87" s="82"/>
    </row>
    <row r="88">
      <c r="A88" s="72" t="s">
        <v>351</v>
      </c>
      <c r="B88" s="72" t="s">
        <v>42</v>
      </c>
      <c r="C88" s="200"/>
      <c r="D88" s="200"/>
      <c r="E88" s="200"/>
      <c r="F88" s="200"/>
      <c r="G88" s="82"/>
    </row>
    <row r="89">
      <c r="A89" s="72" t="s">
        <v>352</v>
      </c>
      <c r="B89" s="72" t="s">
        <v>1632</v>
      </c>
      <c r="C89" s="200"/>
      <c r="D89" s="200"/>
      <c r="E89" s="200"/>
      <c r="F89" s="200"/>
      <c r="G89" s="82"/>
    </row>
    <row r="90">
      <c r="A90" s="72" t="s">
        <v>353</v>
      </c>
      <c r="B90" s="72" t="s">
        <v>43</v>
      </c>
      <c r="C90" s="200"/>
      <c r="D90" s="200"/>
      <c r="E90" s="200"/>
      <c r="F90" s="200"/>
      <c r="G90" s="82"/>
    </row>
    <row r="91">
      <c r="A91" s="72" t="s">
        <v>354</v>
      </c>
      <c r="B91" s="72" t="s">
        <v>44</v>
      </c>
      <c r="C91" s="200"/>
      <c r="D91" s="200"/>
      <c r="E91" s="200"/>
      <c r="F91" s="200"/>
      <c r="G91" s="82"/>
    </row>
    <row r="92">
      <c r="A92" s="72" t="s">
        <v>355</v>
      </c>
      <c r="B92" s="72" t="s">
        <v>45</v>
      </c>
      <c r="C92" s="200"/>
      <c r="D92" s="200"/>
      <c r="E92" s="200"/>
      <c r="F92" s="200"/>
      <c r="G92" s="82"/>
    </row>
    <row r="93">
      <c r="A93" s="72" t="s">
        <v>356</v>
      </c>
      <c r="B93" s="72" t="s">
        <v>46</v>
      </c>
      <c r="C93" s="200"/>
      <c r="D93" s="200"/>
      <c r="E93" s="200"/>
      <c r="F93" s="200"/>
      <c r="G93" s="82"/>
    </row>
    <row r="94">
      <c r="A94" s="72" t="s">
        <v>357</v>
      </c>
      <c r="B94" s="72" t="s">
        <v>47</v>
      </c>
      <c r="C94" s="200"/>
      <c r="D94" s="200"/>
      <c r="E94" s="200"/>
      <c r="F94" s="200"/>
      <c r="G94" s="82"/>
    </row>
    <row r="95">
      <c r="A95" s="72" t="s">
        <v>358</v>
      </c>
      <c r="B95" s="72" t="s">
        <v>48</v>
      </c>
      <c r="C95" s="200"/>
      <c r="D95" s="200"/>
      <c r="E95" s="200"/>
      <c r="F95" s="200"/>
      <c r="G95" s="82"/>
    </row>
    <row r="96">
      <c r="A96" s="72" t="s">
        <v>359</v>
      </c>
      <c r="B96" s="72" t="s">
        <v>49</v>
      </c>
      <c r="C96" s="200">
        <v>1</v>
      </c>
      <c r="D96" s="200"/>
      <c r="E96" s="200"/>
      <c r="F96" s="200"/>
      <c r="G96" s="82"/>
    </row>
    <row r="97">
      <c r="A97" s="72" t="s">
        <v>360</v>
      </c>
      <c r="B97" s="72" t="s">
        <v>50</v>
      </c>
      <c r="C97" s="200"/>
      <c r="D97" s="200"/>
      <c r="E97" s="200"/>
      <c r="F97" s="200"/>
      <c r="G97" s="82"/>
    </row>
    <row r="98">
      <c r="A98" s="72" t="s">
        <v>361</v>
      </c>
      <c r="B98" s="72" t="s">
        <v>51</v>
      </c>
      <c r="C98" s="200"/>
      <c r="D98" s="200"/>
      <c r="E98" s="200"/>
      <c r="F98" s="200"/>
      <c r="G98" s="82"/>
    </row>
    <row r="99">
      <c r="A99" s="72" t="s">
        <v>362</v>
      </c>
      <c r="B99" s="72" t="s">
        <v>1</v>
      </c>
      <c r="C99" s="200"/>
      <c r="D99" s="200"/>
      <c r="E99" s="200"/>
      <c r="F99" s="200"/>
      <c r="G99" s="82"/>
    </row>
    <row r="100">
      <c r="A100" s="72" t="s">
        <v>363</v>
      </c>
      <c r="B100" s="72" t="s">
        <v>52</v>
      </c>
      <c r="C100" s="200"/>
      <c r="D100" s="200"/>
      <c r="E100" s="200"/>
      <c r="F100" s="200"/>
      <c r="G100" s="82"/>
    </row>
    <row r="101">
      <c r="A101" s="72" t="s">
        <v>364</v>
      </c>
      <c r="B101" s="72" t="s">
        <v>53</v>
      </c>
      <c r="C101" s="200"/>
      <c r="D101" s="200"/>
      <c r="E101" s="200"/>
      <c r="F101" s="200"/>
      <c r="G101" s="82"/>
    </row>
    <row r="102">
      <c r="A102" s="72" t="s">
        <v>365</v>
      </c>
      <c r="B102" s="72" t="s">
        <v>54</v>
      </c>
      <c r="C102" s="200"/>
      <c r="D102" s="200"/>
      <c r="E102" s="200"/>
      <c r="F102" s="200"/>
      <c r="G102" s="82"/>
    </row>
    <row r="103">
      <c r="A103" s="72" t="s">
        <v>366</v>
      </c>
      <c r="B103" s="72" t="s">
        <v>55</v>
      </c>
      <c r="C103" s="200"/>
      <c r="D103" s="200"/>
      <c r="E103" s="200"/>
      <c r="F103" s="200"/>
      <c r="G103" s="82"/>
    </row>
    <row r="104">
      <c r="A104" s="72" t="s">
        <v>367</v>
      </c>
      <c r="B104" s="72" t="s">
        <v>56</v>
      </c>
      <c r="C104" s="200"/>
      <c r="D104" s="200"/>
      <c r="E104" s="200"/>
      <c r="F104" s="200"/>
      <c r="G104" s="82"/>
    </row>
    <row r="105">
      <c r="A105" s="72" t="s">
        <v>368</v>
      </c>
      <c r="B105" s="72" t="s">
        <v>57</v>
      </c>
      <c r="C105" s="200"/>
      <c r="D105" s="200"/>
      <c r="E105" s="200"/>
      <c r="F105" s="200"/>
      <c r="G105" s="82"/>
    </row>
    <row r="106">
      <c r="A106" s="72" t="s">
        <v>369</v>
      </c>
      <c r="B106" s="72" t="s">
        <v>58</v>
      </c>
      <c r="C106" s="200"/>
      <c r="D106" s="200"/>
      <c r="E106" s="200"/>
      <c r="F106" s="200"/>
      <c r="G106" s="82"/>
    </row>
    <row r="107">
      <c r="A107" s="72" t="s">
        <v>370</v>
      </c>
      <c r="B107" s="72" t="s">
        <v>59</v>
      </c>
      <c r="C107" s="200"/>
      <c r="D107" s="200"/>
      <c r="E107" s="200"/>
      <c r="F107" s="200"/>
      <c r="G107" s="82"/>
    </row>
    <row r="108">
      <c r="A108" s="72" t="s">
        <v>371</v>
      </c>
      <c r="B108" s="72" t="s">
        <v>60</v>
      </c>
      <c r="C108" s="200"/>
      <c r="D108" s="200"/>
      <c r="E108" s="200"/>
      <c r="F108" s="200"/>
      <c r="G108" s="82"/>
    </row>
    <row r="109">
      <c r="A109" s="72" t="s">
        <v>372</v>
      </c>
      <c r="B109" s="72" t="s">
        <v>61</v>
      </c>
      <c r="C109" s="200"/>
      <c r="D109" s="200"/>
      <c r="E109" s="200"/>
      <c r="F109" s="200"/>
      <c r="G109" s="82"/>
    </row>
    <row r="110">
      <c r="A110" s="72" t="s">
        <v>373</v>
      </c>
      <c r="B110" s="72" t="s">
        <v>2</v>
      </c>
      <c r="C110" s="200"/>
      <c r="D110" s="200"/>
      <c r="E110" s="200"/>
      <c r="F110" s="200"/>
      <c r="G110" s="82"/>
    </row>
    <row r="111">
      <c r="A111" s="72" t="s">
        <v>374</v>
      </c>
      <c r="B111" s="81" t="s">
        <v>14</v>
      </c>
      <c r="C111" s="89">
        <f>SUM(C112:C114)</f>
        <v>0</v>
      </c>
      <c r="D111" s="89">
        <f>SUM(D112:D114)</f>
        <v>0</v>
      </c>
      <c r="E111" s="90"/>
      <c r="F111" s="89">
        <f>SUM(F112:F114)</f>
        <v>0</v>
      </c>
      <c r="G111" s="82"/>
    </row>
    <row r="112">
      <c r="A112" s="72" t="s">
        <v>375</v>
      </c>
      <c r="B112" s="72" t="s">
        <v>63</v>
      </c>
      <c r="C112" s="200"/>
      <c r="D112" s="200"/>
      <c r="E112" s="90"/>
      <c r="F112" s="200"/>
      <c r="G112" s="82"/>
    </row>
    <row r="113">
      <c r="A113" s="72" t="s">
        <v>376</v>
      </c>
      <c r="B113" s="72" t="s">
        <v>64</v>
      </c>
      <c r="C113" s="200"/>
      <c r="D113" s="200"/>
      <c r="E113" s="90"/>
      <c r="F113" s="200"/>
      <c r="G113" s="82"/>
    </row>
    <row r="114">
      <c r="A114" s="72" t="s">
        <v>377</v>
      </c>
      <c r="B114" s="72" t="s">
        <v>0</v>
      </c>
      <c r="C114" s="200"/>
      <c r="D114" s="200"/>
      <c r="E114" s="90"/>
      <c r="F114" s="200"/>
      <c r="G114" s="82"/>
    </row>
    <row r="115">
      <c r="A115" s="72" t="s">
        <v>378</v>
      </c>
      <c r="B115" s="81" t="s">
        <v>11</v>
      </c>
      <c r="C115" s="89">
        <f>SUM(C116:C126)</f>
        <v>0</v>
      </c>
      <c r="D115" s="89">
        <f>SUM(D116:D126)</f>
        <v>0</v>
      </c>
      <c r="E115" s="90"/>
      <c r="F115" s="89">
        <f>SUM(F116:F126)</f>
        <v>0</v>
      </c>
      <c r="G115" s="82"/>
    </row>
    <row r="116">
      <c r="A116" s="72" t="s">
        <v>379</v>
      </c>
      <c r="B116" s="82" t="s">
        <v>15</v>
      </c>
      <c r="C116" s="200"/>
      <c r="D116" s="200"/>
      <c r="E116" s="90"/>
      <c r="F116" s="200"/>
      <c r="G116" s="82"/>
    </row>
    <row r="117">
      <c r="A117" s="72" t="s">
        <v>380</v>
      </c>
      <c r="B117" s="72" t="s">
        <v>62</v>
      </c>
      <c r="C117" s="200"/>
      <c r="D117" s="200"/>
      <c r="E117" s="90"/>
      <c r="F117" s="200"/>
      <c r="G117" s="82"/>
    </row>
    <row r="118">
      <c r="A118" s="72" t="s">
        <v>381</v>
      </c>
      <c r="B118" s="82" t="s">
        <v>16</v>
      </c>
      <c r="C118" s="200"/>
      <c r="D118" s="200"/>
      <c r="E118" s="90"/>
      <c r="F118" s="200"/>
      <c r="G118" s="82"/>
    </row>
    <row r="119">
      <c r="A119" s="72" t="s">
        <v>382</v>
      </c>
      <c r="B119" s="82" t="s">
        <v>17</v>
      </c>
      <c r="C119" s="200"/>
      <c r="D119" s="200"/>
      <c r="E119" s="90"/>
      <c r="F119" s="200"/>
      <c r="G119" s="82"/>
    </row>
    <row r="120">
      <c r="A120" s="72" t="s">
        <v>383</v>
      </c>
      <c r="B120" s="82" t="s">
        <v>3</v>
      </c>
      <c r="C120" s="200"/>
      <c r="D120" s="200"/>
      <c r="E120" s="90"/>
      <c r="F120" s="200"/>
      <c r="G120" s="82"/>
    </row>
    <row r="121">
      <c r="A121" s="72" t="s">
        <v>384</v>
      </c>
      <c r="B121" s="82" t="s">
        <v>18</v>
      </c>
      <c r="C121" s="200"/>
      <c r="D121" s="200"/>
      <c r="E121" s="90"/>
      <c r="F121" s="200"/>
      <c r="G121" s="82"/>
    </row>
    <row r="122">
      <c r="A122" s="72" t="s">
        <v>385</v>
      </c>
      <c r="B122" s="82" t="s">
        <v>19</v>
      </c>
      <c r="C122" s="200"/>
      <c r="D122" s="200"/>
      <c r="E122" s="90"/>
      <c r="F122" s="200"/>
      <c r="G122" s="82"/>
    </row>
    <row r="123">
      <c r="A123" s="72" t="s">
        <v>386</v>
      </c>
      <c r="B123" s="82" t="s">
        <v>20</v>
      </c>
      <c r="C123" s="200"/>
      <c r="D123" s="200"/>
      <c r="E123" s="90"/>
      <c r="F123" s="200"/>
      <c r="G123" s="82"/>
    </row>
    <row r="124">
      <c r="A124" s="72" t="s">
        <v>387</v>
      </c>
      <c r="B124" s="82" t="s">
        <v>21</v>
      </c>
      <c r="C124" s="200"/>
      <c r="D124" s="200"/>
      <c r="E124" s="90"/>
      <c r="F124" s="200"/>
      <c r="G124" s="82"/>
    </row>
    <row r="125">
      <c r="A125" s="72" t="s">
        <v>388</v>
      </c>
      <c r="B125" s="82" t="s">
        <v>22</v>
      </c>
      <c r="C125" s="200"/>
      <c r="D125" s="200"/>
      <c r="E125" s="90"/>
      <c r="F125" s="200"/>
      <c r="G125" s="82"/>
    </row>
    <row r="126">
      <c r="A126" s="72" t="s">
        <v>389</v>
      </c>
      <c r="B126" s="82" t="s">
        <v>11</v>
      </c>
      <c r="C126" s="200"/>
      <c r="D126" s="200"/>
      <c r="E126" s="90"/>
      <c r="F126" s="200"/>
      <c r="G126" s="82"/>
    </row>
    <row r="127">
      <c r="A127" s="72" t="s">
        <v>390</v>
      </c>
      <c r="B127" s="79" t="s">
        <v>13</v>
      </c>
      <c r="C127" s="90"/>
      <c r="D127" s="90"/>
      <c r="E127" s="90"/>
      <c r="F127" s="90"/>
      <c r="G127" s="82"/>
    </row>
    <row r="128">
      <c r="A128" s="72" t="s">
        <v>391</v>
      </c>
      <c r="B128" s="79" t="s">
        <v>13</v>
      </c>
      <c r="C128" s="90"/>
      <c r="D128" s="90"/>
      <c r="E128" s="90"/>
      <c r="F128" s="90"/>
      <c r="G128" s="82"/>
    </row>
    <row r="129">
      <c r="A129" s="72" t="s">
        <v>392</v>
      </c>
      <c r="B129" s="79" t="s">
        <v>13</v>
      </c>
      <c r="C129" s="90"/>
      <c r="D129" s="90"/>
      <c r="E129" s="90"/>
      <c r="F129" s="90"/>
      <c r="G129" s="82"/>
    </row>
    <row r="130">
      <c r="A130" s="72" t="s">
        <v>393</v>
      </c>
      <c r="B130" s="79" t="s">
        <v>13</v>
      </c>
      <c r="C130" s="90"/>
      <c r="D130" s="90"/>
      <c r="E130" s="90"/>
      <c r="F130" s="90"/>
      <c r="G130" s="82"/>
    </row>
    <row r="131">
      <c r="A131" s="72" t="s">
        <v>394</v>
      </c>
      <c r="B131" s="79" t="s">
        <v>13</v>
      </c>
      <c r="C131" s="90"/>
      <c r="D131" s="90"/>
      <c r="E131" s="90"/>
      <c r="F131" s="90"/>
      <c r="G131" s="82"/>
    </row>
    <row r="132">
      <c r="A132" s="72" t="s">
        <v>395</v>
      </c>
      <c r="B132" s="79" t="s">
        <v>13</v>
      </c>
      <c r="C132" s="90"/>
      <c r="D132" s="90"/>
      <c r="E132" s="90"/>
      <c r="F132" s="90"/>
      <c r="G132" s="82"/>
    </row>
    <row r="133">
      <c r="A133" s="72" t="s">
        <v>396</v>
      </c>
      <c r="B133" s="79" t="s">
        <v>13</v>
      </c>
      <c r="C133" s="90"/>
      <c r="D133" s="90"/>
      <c r="E133" s="90"/>
      <c r="F133" s="90"/>
      <c r="G133" s="82"/>
    </row>
    <row r="134">
      <c r="A134" s="72" t="s">
        <v>397</v>
      </c>
      <c r="B134" s="79" t="s">
        <v>13</v>
      </c>
      <c r="C134" s="90"/>
      <c r="D134" s="90"/>
      <c r="E134" s="90"/>
      <c r="F134" s="90"/>
      <c r="G134" s="82"/>
    </row>
    <row r="135">
      <c r="A135" s="72" t="s">
        <v>398</v>
      </c>
      <c r="B135" s="79" t="s">
        <v>13</v>
      </c>
      <c r="C135" s="90"/>
      <c r="D135" s="90"/>
      <c r="E135" s="90"/>
      <c r="F135" s="90"/>
      <c r="G135" s="82"/>
    </row>
    <row r="136">
      <c r="A136" s="72" t="s">
        <v>399</v>
      </c>
      <c r="B136" s="79" t="s">
        <v>13</v>
      </c>
      <c r="C136" s="90"/>
      <c r="D136" s="90"/>
      <c r="E136" s="90"/>
      <c r="F136" s="90"/>
      <c r="G136" s="82"/>
    </row>
    <row r="137">
      <c r="A137" s="108"/>
      <c r="B137" s="147" t="s">
        <v>285</v>
      </c>
      <c r="C137" s="108" t="s">
        <v>34</v>
      </c>
      <c r="D137" s="108" t="s">
        <v>35</v>
      </c>
      <c r="E137" s="108"/>
      <c r="F137" s="108" t="s">
        <v>24</v>
      </c>
      <c r="G137" s="108"/>
    </row>
    <row r="138">
      <c r="A138" s="72" t="s">
        <v>400</v>
      </c>
      <c r="B138" s="201" t="s">
        <v>1633</v>
      </c>
      <c r="C138" s="200">
        <v>0.016572525157185537</v>
      </c>
      <c r="D138" s="200" t="s">
        <v>140</v>
      </c>
      <c r="E138" s="90"/>
      <c r="F138" s="90">
        <f>IF(C138="","",C138)</f>
        <v>0.016572525157185537</v>
      </c>
      <c r="G138" s="82"/>
    </row>
    <row r="139">
      <c r="A139" s="72" t="s">
        <v>401</v>
      </c>
      <c r="B139" s="201" t="s">
        <v>1634</v>
      </c>
      <c r="C139" s="200">
        <v>0.0754070554005413</v>
      </c>
      <c r="D139" s="200" t="s">
        <v>140</v>
      </c>
      <c r="E139" s="90"/>
      <c r="F139" s="90">
        <f>IF(C139="","",C139)</f>
        <v>0.0754070554005413</v>
      </c>
      <c r="G139" s="82"/>
    </row>
    <row r="140">
      <c r="A140" s="72" t="s">
        <v>402</v>
      </c>
      <c r="B140" s="201" t="s">
        <v>1635</v>
      </c>
      <c r="C140" s="200">
        <v>0.014029452803454932</v>
      </c>
      <c r="D140" s="200" t="s">
        <v>140</v>
      </c>
      <c r="E140" s="90"/>
      <c r="F140" s="90">
        <f>IF(C140="","",C140)</f>
        <v>0.014029452803454932</v>
      </c>
      <c r="G140" s="82"/>
    </row>
    <row r="141">
      <c r="A141" s="72" t="s">
        <v>403</v>
      </c>
      <c r="B141" s="201" t="s">
        <v>1636</v>
      </c>
      <c r="C141" s="200">
        <v>0.10941820271238342</v>
      </c>
      <c r="D141" s="200" t="s">
        <v>140</v>
      </c>
      <c r="E141" s="90"/>
      <c r="F141" s="90">
        <f>IF(C141="","",C141)</f>
        <v>0.10941820271238342</v>
      </c>
      <c r="G141" s="82"/>
    </row>
    <row r="142">
      <c r="A142" s="72" t="s">
        <v>404</v>
      </c>
      <c r="B142" s="201" t="s">
        <v>1637</v>
      </c>
      <c r="C142" s="200">
        <v>0.035011002840139804</v>
      </c>
      <c r="D142" s="200" t="s">
        <v>140</v>
      </c>
      <c r="E142" s="90"/>
      <c r="F142" s="90">
        <f>IF(C142="","",C142)</f>
        <v>0.035011002840139804</v>
      </c>
      <c r="G142" s="82"/>
    </row>
    <row r="143">
      <c r="A143" s="72" t="s">
        <v>405</v>
      </c>
      <c r="B143" s="201" t="s">
        <v>1638</v>
      </c>
      <c r="C143" s="200">
        <v>0.018602249877659207</v>
      </c>
      <c r="D143" s="200" t="s">
        <v>140</v>
      </c>
      <c r="E143" s="90"/>
      <c r="F143" s="90">
        <f>IF(C143="","",C143)</f>
        <v>0.018602249877659207</v>
      </c>
      <c r="G143" s="82"/>
    </row>
    <row r="144">
      <c r="A144" s="72" t="s">
        <v>406</v>
      </c>
      <c r="B144" s="201" t="s">
        <v>1639</v>
      </c>
      <c r="C144" s="200">
        <v>0.15638717567331062</v>
      </c>
      <c r="D144" s="200" t="s">
        <v>140</v>
      </c>
      <c r="E144" s="90"/>
      <c r="F144" s="90">
        <f>IF(C144="","",C144)</f>
        <v>0.15638717567331062</v>
      </c>
      <c r="G144" s="82"/>
    </row>
    <row r="145">
      <c r="A145" s="72" t="s">
        <v>407</v>
      </c>
      <c r="B145" s="201" t="s">
        <v>1640</v>
      </c>
      <c r="C145" s="200">
        <v>0.18191676677285495</v>
      </c>
      <c r="D145" s="200" t="s">
        <v>140</v>
      </c>
      <c r="E145" s="90"/>
      <c r="F145" s="90">
        <f>IF(C145="","",C145)</f>
        <v>0.18191676677285495</v>
      </c>
      <c r="G145" s="82"/>
    </row>
    <row r="146">
      <c r="A146" s="72" t="s">
        <v>408</v>
      </c>
      <c r="B146" s="201" t="s">
        <v>1641</v>
      </c>
      <c r="C146" s="200">
        <v>0.06557438162602669</v>
      </c>
      <c r="D146" s="200" t="s">
        <v>140</v>
      </c>
      <c r="E146" s="90"/>
      <c r="F146" s="90">
        <f>IF(C146="","",C146)</f>
        <v>0.06557438162602669</v>
      </c>
      <c r="G146" s="82"/>
    </row>
    <row r="147">
      <c r="A147" s="72" t="s">
        <v>409</v>
      </c>
      <c r="B147" s="201" t="s">
        <v>1642</v>
      </c>
      <c r="C147" s="200">
        <v>0.11789368347907697</v>
      </c>
      <c r="D147" s="200" t="s">
        <v>140</v>
      </c>
      <c r="E147" s="90"/>
      <c r="F147" s="90">
        <f>IF(C147="","",C147)</f>
        <v>0.11789368347907697</v>
      </c>
      <c r="G147" s="82"/>
    </row>
    <row r="148">
      <c r="A148" s="72" t="s">
        <v>410</v>
      </c>
      <c r="B148" s="201" t="s">
        <v>1643</v>
      </c>
      <c r="C148" s="200">
        <v>0.0075559431311486925</v>
      </c>
      <c r="D148" s="200" t="s">
        <v>140</v>
      </c>
      <c r="E148" s="90"/>
      <c r="F148" s="90">
        <f>IF(C148="","",C148)</f>
        <v>0.0075559431311486925</v>
      </c>
      <c r="G148" s="82"/>
    </row>
    <row r="149">
      <c r="A149" s="72" t="s">
        <v>411</v>
      </c>
      <c r="B149" s="201" t="s">
        <v>1644</v>
      </c>
      <c r="C149" s="200">
        <v>0.20163156052621795</v>
      </c>
      <c r="D149" s="200" t="s">
        <v>140</v>
      </c>
      <c r="E149" s="90"/>
      <c r="F149" s="90">
        <f>IF(C149="","",C149)</f>
        <v>0.20163156052621795</v>
      </c>
      <c r="G149" s="82"/>
    </row>
    <row r="150">
      <c r="A150" s="72" t="s">
        <v>412</v>
      </c>
      <c r="B150" s="201" t="s">
        <v>1645</v>
      </c>
      <c r="C150" s="200">
        <v>0</v>
      </c>
      <c r="D150" s="200" t="s">
        <v>140</v>
      </c>
      <c r="E150" s="90"/>
      <c r="F150" s="90">
        <f>IF(C150="","",C150)</f>
        <v>0</v>
      </c>
      <c r="G150" s="82"/>
    </row>
    <row r="151">
      <c r="A151" s="72" t="s">
        <v>413</v>
      </c>
      <c r="B151" s="201"/>
      <c r="C151" s="200"/>
      <c r="D151" s="200"/>
      <c r="E151" s="90"/>
      <c r="F151" s="90"/>
      <c r="G151" s="82"/>
    </row>
    <row r="152">
      <c r="A152" s="72" t="s">
        <v>414</v>
      </c>
      <c r="B152" s="201"/>
      <c r="C152" s="200"/>
      <c r="D152" s="200"/>
      <c r="E152" s="90"/>
      <c r="F152" s="90"/>
      <c r="G152" s="82"/>
    </row>
    <row r="153">
      <c r="A153" s="72" t="s">
        <v>415</v>
      </c>
      <c r="B153" s="201"/>
      <c r="C153" s="200"/>
      <c r="D153" s="200"/>
      <c r="E153" s="90"/>
      <c r="F153" s="90"/>
      <c r="G153" s="82"/>
    </row>
    <row r="154">
      <c r="A154" s="72" t="s">
        <v>416</v>
      </c>
      <c r="B154" s="201"/>
      <c r="C154" s="200"/>
      <c r="D154" s="200"/>
      <c r="E154" s="90"/>
      <c r="F154" s="90"/>
      <c r="G154" s="82"/>
    </row>
    <row r="155">
      <c r="A155" s="72" t="s">
        <v>417</v>
      </c>
      <c r="B155" s="201"/>
      <c r="C155" s="200"/>
      <c r="D155" s="200"/>
      <c r="E155" s="90"/>
      <c r="F155" s="90"/>
      <c r="G155" s="82"/>
    </row>
    <row r="156">
      <c r="A156" s="72" t="s">
        <v>418</v>
      </c>
      <c r="B156" s="201"/>
      <c r="C156" s="200"/>
      <c r="D156" s="200"/>
      <c r="E156" s="90"/>
      <c r="F156" s="90"/>
      <c r="G156" s="82"/>
    </row>
    <row r="157">
      <c r="A157" s="72" t="s">
        <v>419</v>
      </c>
      <c r="B157" s="201"/>
      <c r="C157" s="200"/>
      <c r="D157" s="200"/>
      <c r="E157" s="90"/>
      <c r="F157" s="90"/>
      <c r="G157" s="82"/>
    </row>
    <row r="158">
      <c r="A158" s="72" t="s">
        <v>420</v>
      </c>
      <c r="B158" s="201"/>
      <c r="C158" s="200"/>
      <c r="D158" s="200"/>
      <c r="E158" s="90"/>
      <c r="F158" s="90"/>
      <c r="G158" s="82"/>
    </row>
    <row r="159">
      <c r="A159" s="72" t="s">
        <v>421</v>
      </c>
      <c r="B159" s="201"/>
      <c r="C159" s="200"/>
      <c r="D159" s="200"/>
      <c r="E159" s="90"/>
      <c r="F159" s="90"/>
      <c r="G159" s="82"/>
    </row>
    <row r="160">
      <c r="A160" s="72" t="s">
        <v>422</v>
      </c>
      <c r="B160" s="201"/>
      <c r="C160" s="200"/>
      <c r="D160" s="200"/>
      <c r="E160" s="90"/>
      <c r="F160" s="90"/>
      <c r="G160" s="82"/>
    </row>
    <row r="161">
      <c r="A161" s="72" t="s">
        <v>423</v>
      </c>
      <c r="B161" s="201"/>
      <c r="C161" s="200"/>
      <c r="D161" s="200"/>
      <c r="E161" s="90"/>
      <c r="F161" s="90"/>
      <c r="G161" s="82"/>
    </row>
    <row r="162">
      <c r="A162" s="72" t="s">
        <v>424</v>
      </c>
      <c r="B162" s="201"/>
      <c r="C162" s="200"/>
      <c r="D162" s="200"/>
      <c r="E162" s="90"/>
      <c r="F162" s="90"/>
      <c r="G162" s="82"/>
    </row>
    <row r="163">
      <c r="A163" s="72" t="s">
        <v>425</v>
      </c>
      <c r="B163" s="201"/>
      <c r="C163" s="200"/>
      <c r="D163" s="200"/>
      <c r="E163" s="90"/>
      <c r="F163" s="90"/>
      <c r="G163" s="82"/>
    </row>
    <row r="164">
      <c r="A164" s="72" t="s">
        <v>426</v>
      </c>
      <c r="B164" s="201"/>
      <c r="C164" s="200"/>
      <c r="D164" s="200"/>
      <c r="E164" s="90"/>
      <c r="F164" s="90"/>
      <c r="G164" s="82"/>
    </row>
    <row r="165">
      <c r="A165" s="72" t="s">
        <v>427</v>
      </c>
      <c r="B165" s="201"/>
      <c r="C165" s="200"/>
      <c r="D165" s="200"/>
      <c r="E165" s="90"/>
      <c r="F165" s="90"/>
      <c r="G165" s="82"/>
    </row>
    <row r="166">
      <c r="A166" s="72" t="s">
        <v>428</v>
      </c>
      <c r="B166" s="201"/>
      <c r="C166" s="200"/>
      <c r="D166" s="200"/>
      <c r="E166" s="90"/>
      <c r="F166" s="90"/>
      <c r="G166" s="82"/>
    </row>
    <row r="167">
      <c r="A167" s="72" t="s">
        <v>429</v>
      </c>
      <c r="B167" s="201"/>
      <c r="C167" s="200"/>
      <c r="D167" s="200"/>
      <c r="E167" s="90"/>
      <c r="F167" s="90"/>
      <c r="G167" s="82"/>
    </row>
    <row r="168">
      <c r="A168" s="72" t="s">
        <v>430</v>
      </c>
      <c r="B168" s="201"/>
      <c r="C168" s="200"/>
      <c r="D168" s="200"/>
      <c r="E168" s="90"/>
      <c r="F168" s="90"/>
      <c r="G168" s="82"/>
    </row>
    <row r="169">
      <c r="A169" s="72" t="s">
        <v>431</v>
      </c>
      <c r="B169" s="201"/>
      <c r="C169" s="200"/>
      <c r="D169" s="200"/>
      <c r="E169" s="90"/>
      <c r="F169" s="90"/>
      <c r="G169" s="82"/>
    </row>
    <row r="170">
      <c r="A170" s="72" t="s">
        <v>432</v>
      </c>
      <c r="B170" s="201"/>
      <c r="C170" s="200"/>
      <c r="D170" s="200"/>
      <c r="E170" s="90"/>
      <c r="F170" s="90"/>
      <c r="G170" s="82"/>
    </row>
    <row r="171">
      <c r="A171" s="72" t="s">
        <v>433</v>
      </c>
      <c r="B171" s="201"/>
      <c r="C171" s="200"/>
      <c r="D171" s="200"/>
      <c r="E171" s="90"/>
      <c r="F171" s="90"/>
      <c r="G171" s="82"/>
    </row>
    <row r="172">
      <c r="A172" s="72" t="s">
        <v>434</v>
      </c>
      <c r="B172" s="201"/>
      <c r="C172" s="200"/>
      <c r="D172" s="200"/>
      <c r="E172" s="90"/>
      <c r="F172" s="90"/>
      <c r="G172" s="82"/>
    </row>
    <row r="173">
      <c r="A173" s="72" t="s">
        <v>435</v>
      </c>
      <c r="B173" s="201"/>
      <c r="C173" s="200"/>
      <c r="D173" s="200"/>
      <c r="E173" s="90"/>
      <c r="F173" s="90"/>
      <c r="G173" s="82"/>
    </row>
    <row r="174">
      <c r="A174" s="72" t="s">
        <v>436</v>
      </c>
      <c r="B174" s="201"/>
      <c r="C174" s="200"/>
      <c r="D174" s="200"/>
      <c r="E174" s="90"/>
      <c r="F174" s="90"/>
      <c r="G174" s="82"/>
    </row>
    <row r="175">
      <c r="A175" s="72" t="s">
        <v>437</v>
      </c>
      <c r="B175" s="201"/>
      <c r="C175" s="200"/>
      <c r="D175" s="200"/>
      <c r="E175" s="90"/>
      <c r="F175" s="90"/>
      <c r="G175" s="82"/>
    </row>
    <row r="176">
      <c r="A176" s="72" t="s">
        <v>438</v>
      </c>
      <c r="B176" s="201"/>
      <c r="C176" s="200"/>
      <c r="D176" s="200"/>
      <c r="E176" s="90"/>
      <c r="F176" s="90"/>
      <c r="G176" s="82"/>
    </row>
    <row r="177">
      <c r="A177" s="72" t="s">
        <v>439</v>
      </c>
      <c r="B177" s="201"/>
      <c r="C177" s="200"/>
      <c r="D177" s="200"/>
      <c r="E177" s="90"/>
      <c r="F177" s="90"/>
      <c r="G177" s="82"/>
    </row>
    <row r="178">
      <c r="A178" s="72" t="s">
        <v>440</v>
      </c>
      <c r="B178" s="201"/>
      <c r="C178" s="200"/>
      <c r="D178" s="200"/>
      <c r="E178" s="90"/>
      <c r="F178" s="90"/>
      <c r="G178" s="82"/>
    </row>
    <row r="179">
      <c r="A179" s="72" t="s">
        <v>441</v>
      </c>
      <c r="B179" s="201"/>
      <c r="C179" s="200"/>
      <c r="D179" s="200"/>
      <c r="E179" s="90"/>
      <c r="F179" s="90"/>
      <c r="G179" s="82"/>
    </row>
    <row r="180">
      <c r="A180" s="72" t="s">
        <v>442</v>
      </c>
      <c r="B180" s="201"/>
      <c r="C180" s="200"/>
      <c r="D180" s="200"/>
      <c r="E180" s="90"/>
      <c r="F180" s="90"/>
      <c r="G180" s="82"/>
    </row>
    <row r="181">
      <c r="A181" s="72" t="s">
        <v>443</v>
      </c>
      <c r="B181" s="201"/>
      <c r="C181" s="200"/>
      <c r="D181" s="200"/>
      <c r="E181" s="90"/>
      <c r="F181" s="90"/>
      <c r="G181" s="82"/>
    </row>
    <row r="182">
      <c r="A182" s="72" t="s">
        <v>444</v>
      </c>
      <c r="B182" s="201"/>
      <c r="C182" s="200"/>
      <c r="D182" s="200"/>
      <c r="E182" s="90"/>
      <c r="F182" s="90"/>
      <c r="G182" s="82"/>
    </row>
    <row r="183">
      <c r="A183" s="72" t="s">
        <v>445</v>
      </c>
      <c r="B183" s="201"/>
      <c r="C183" s="200"/>
      <c r="D183" s="200"/>
      <c r="E183" s="90"/>
      <c r="F183" s="90"/>
      <c r="G183" s="82"/>
    </row>
    <row r="184">
      <c r="A184" s="72" t="s">
        <v>446</v>
      </c>
      <c r="B184" s="201"/>
      <c r="C184" s="200"/>
      <c r="D184" s="200"/>
      <c r="E184" s="90"/>
      <c r="F184" s="90"/>
      <c r="G184" s="82"/>
    </row>
    <row r="185">
      <c r="A185" s="72" t="s">
        <v>447</v>
      </c>
      <c r="B185" s="201"/>
      <c r="C185" s="200"/>
      <c r="D185" s="200"/>
      <c r="E185" s="90"/>
      <c r="F185" s="90"/>
      <c r="G185" s="82"/>
    </row>
    <row r="186">
      <c r="A186" s="72" t="s">
        <v>448</v>
      </c>
      <c r="B186" s="201"/>
      <c r="C186" s="200"/>
      <c r="D186" s="200"/>
      <c r="E186" s="90"/>
      <c r="F186" s="90"/>
      <c r="G186" s="82"/>
    </row>
    <row r="187">
      <c r="A187" s="72" t="s">
        <v>449</v>
      </c>
      <c r="B187" s="201"/>
      <c r="C187" s="200"/>
      <c r="D187" s="200"/>
      <c r="E187" s="90"/>
      <c r="F187" s="90"/>
      <c r="G187" s="82"/>
    </row>
    <row r="188">
      <c r="A188" s="108"/>
      <c r="B188" s="147" t="s">
        <v>557</v>
      </c>
      <c r="C188" s="108" t="s">
        <v>34</v>
      </c>
      <c r="D188" s="108" t="s">
        <v>35</v>
      </c>
      <c r="E188" s="108"/>
      <c r="F188" s="108" t="s">
        <v>24</v>
      </c>
      <c r="G188" s="108"/>
    </row>
    <row r="189">
      <c r="A189" s="72" t="s">
        <v>450</v>
      </c>
      <c r="B189" s="72" t="s">
        <v>65</v>
      </c>
      <c r="C189" s="200">
        <v>1</v>
      </c>
      <c r="D189" s="200" t="s">
        <v>140</v>
      </c>
      <c r="E189" s="91"/>
      <c r="F189" s="200">
        <f>IF(C189="","",C189)</f>
        <v>1</v>
      </c>
      <c r="G189" s="82"/>
    </row>
    <row r="190">
      <c r="A190" s="72" t="s">
        <v>451</v>
      </c>
      <c r="B190" s="72" t="s">
        <v>66</v>
      </c>
      <c r="C190" s="200">
        <v>0</v>
      </c>
      <c r="D190" s="200" t="s">
        <v>140</v>
      </c>
      <c r="E190" s="91"/>
      <c r="F190" s="200">
        <f>IF(C190="","",C190)</f>
        <v>0</v>
      </c>
      <c r="G190" s="82"/>
    </row>
    <row r="191">
      <c r="A191" s="72" t="s">
        <v>452</v>
      </c>
      <c r="B191" s="72" t="s">
        <v>11</v>
      </c>
      <c r="C191" s="200">
        <v>0</v>
      </c>
      <c r="D191" s="200" t="s">
        <v>140</v>
      </c>
      <c r="E191" s="91"/>
      <c r="F191" s="200">
        <f>IF(C191="","",C191)</f>
        <v>0</v>
      </c>
      <c r="G191" s="82"/>
    </row>
    <row r="192">
      <c r="A192" s="72" t="s">
        <v>453</v>
      </c>
      <c r="B192" s="72"/>
      <c r="C192" s="90"/>
      <c r="D192" s="90"/>
      <c r="E192" s="91"/>
      <c r="F192" s="90"/>
      <c r="G192" s="82"/>
    </row>
    <row r="193">
      <c r="A193" s="72" t="s">
        <v>454</v>
      </c>
      <c r="B193" s="72"/>
      <c r="C193" s="90"/>
      <c r="D193" s="90"/>
      <c r="E193" s="91"/>
      <c r="F193" s="90"/>
      <c r="G193" s="82"/>
    </row>
    <row r="194">
      <c r="A194" s="72" t="s">
        <v>455</v>
      </c>
      <c r="B194" s="72"/>
      <c r="C194" s="90"/>
      <c r="D194" s="90"/>
      <c r="E194" s="91"/>
      <c r="F194" s="90"/>
      <c r="G194" s="82"/>
    </row>
    <row r="195">
      <c r="A195" s="72" t="s">
        <v>456</v>
      </c>
      <c r="B195" s="72"/>
      <c r="C195" s="90"/>
      <c r="D195" s="90"/>
      <c r="E195" s="91"/>
      <c r="F195" s="90"/>
      <c r="G195" s="82"/>
    </row>
    <row r="196">
      <c r="A196" s="72" t="s">
        <v>457</v>
      </c>
      <c r="B196" s="72"/>
      <c r="C196" s="90"/>
      <c r="D196" s="90"/>
      <c r="E196" s="91"/>
      <c r="F196" s="90"/>
      <c r="G196" s="82"/>
    </row>
    <row r="197">
      <c r="A197" s="72" t="s">
        <v>458</v>
      </c>
      <c r="B197" s="72"/>
      <c r="C197" s="90"/>
      <c r="D197" s="90"/>
      <c r="E197" s="91"/>
      <c r="F197" s="90"/>
      <c r="G197" s="82"/>
    </row>
    <row r="198">
      <c r="A198" s="108"/>
      <c r="B198" s="147" t="s">
        <v>559</v>
      </c>
      <c r="C198" s="108" t="s">
        <v>34</v>
      </c>
      <c r="D198" s="108" t="s">
        <v>35</v>
      </c>
      <c r="E198" s="108"/>
      <c r="F198" s="108" t="s">
        <v>24</v>
      </c>
      <c r="G198" s="108"/>
    </row>
    <row r="199">
      <c r="A199" s="72" t="s">
        <v>459</v>
      </c>
      <c r="B199" s="72" t="s">
        <v>67</v>
      </c>
      <c r="C199" s="200">
        <v>0.16089331356222875</v>
      </c>
      <c r="D199" s="200" t="s">
        <v>140</v>
      </c>
      <c r="E199" s="91"/>
      <c r="F199" s="200">
        <f>IF(C199="","",C199)</f>
        <v>0.16089331356222875</v>
      </c>
      <c r="G199" s="82"/>
    </row>
    <row r="200">
      <c r="A200" s="72" t="s">
        <v>460</v>
      </c>
      <c r="B200" s="72" t="s">
        <v>68</v>
      </c>
      <c r="C200" s="200">
        <v>0.8391066864377713</v>
      </c>
      <c r="D200" s="200" t="s">
        <v>140</v>
      </c>
      <c r="E200" s="91"/>
      <c r="F200" s="200">
        <f>IF(C200="","",C200)</f>
        <v>0.8391066864377713</v>
      </c>
      <c r="G200" s="82"/>
    </row>
    <row r="201">
      <c r="A201" s="72" t="s">
        <v>461</v>
      </c>
      <c r="B201" s="72" t="s">
        <v>11</v>
      </c>
      <c r="C201" s="200">
        <v>0</v>
      </c>
      <c r="D201" s="200" t="s">
        <v>140</v>
      </c>
      <c r="E201" s="91"/>
      <c r="F201" s="200">
        <f>IF(C201="","",C201)</f>
        <v>0</v>
      </c>
      <c r="G201" s="82"/>
    </row>
    <row r="202">
      <c r="A202" s="72" t="s">
        <v>462</v>
      </c>
      <c r="B202" s="72"/>
      <c r="C202" s="72"/>
      <c r="D202" s="72"/>
      <c r="E202" s="67"/>
      <c r="F202" s="72"/>
      <c r="G202" s="82"/>
    </row>
    <row r="203">
      <c r="A203" s="72" t="s">
        <v>463</v>
      </c>
      <c r="B203" s="72"/>
      <c r="C203" s="72"/>
      <c r="D203" s="72"/>
      <c r="E203" s="67"/>
      <c r="F203" s="72"/>
      <c r="G203" s="82"/>
    </row>
    <row r="204">
      <c r="A204" s="72" t="s">
        <v>464</v>
      </c>
      <c r="B204" s="72"/>
      <c r="C204" s="72"/>
      <c r="D204" s="72"/>
      <c r="E204" s="67"/>
      <c r="F204" s="72"/>
      <c r="G204" s="82"/>
    </row>
    <row r="205">
      <c r="A205" s="72" t="s">
        <v>465</v>
      </c>
      <c r="B205" s="72"/>
      <c r="C205" s="72"/>
      <c r="D205" s="72"/>
      <c r="E205" s="67"/>
      <c r="F205" s="72"/>
      <c r="G205" s="82"/>
    </row>
    <row r="206">
      <c r="A206" s="72" t="s">
        <v>466</v>
      </c>
      <c r="B206" s="72"/>
      <c r="C206" s="72"/>
      <c r="D206" s="72"/>
      <c r="E206" s="67"/>
      <c r="F206" s="72"/>
      <c r="G206" s="82"/>
    </row>
    <row r="207">
      <c r="A207" s="72" t="s">
        <v>467</v>
      </c>
      <c r="B207" s="72"/>
      <c r="C207" s="72"/>
      <c r="D207" s="72"/>
      <c r="E207" s="67"/>
      <c r="F207" s="72"/>
      <c r="G207" s="82"/>
    </row>
    <row r="208">
      <c r="A208" s="108"/>
      <c r="B208" s="147" t="s">
        <v>69</v>
      </c>
      <c r="C208" s="108" t="s">
        <v>34</v>
      </c>
      <c r="D208" s="108" t="s">
        <v>35</v>
      </c>
      <c r="E208" s="108"/>
      <c r="F208" s="108" t="s">
        <v>24</v>
      </c>
      <c r="G208" s="108"/>
    </row>
    <row r="209">
      <c r="A209" s="72" t="s">
        <v>468</v>
      </c>
      <c r="B209" s="83" t="s">
        <v>1646</v>
      </c>
      <c r="C209" s="200">
        <v>0.4720984102595932</v>
      </c>
      <c r="D209" s="200" t="s">
        <v>140</v>
      </c>
      <c r="E209" s="91"/>
      <c r="F209" s="200">
        <f>IF(C209="","",C209)</f>
        <v>0.4720984102595932</v>
      </c>
      <c r="G209" s="82"/>
    </row>
    <row r="210">
      <c r="A210" s="72" t="s">
        <v>469</v>
      </c>
      <c r="B210" s="83" t="s">
        <v>1647</v>
      </c>
      <c r="C210" s="200">
        <v>0.13342153105449006</v>
      </c>
      <c r="D210" s="200" t="s">
        <v>140</v>
      </c>
      <c r="E210" s="91"/>
      <c r="F210" s="200">
        <f>IF(C210="","",C210)</f>
        <v>0.13342153105449006</v>
      </c>
      <c r="G210" s="82"/>
    </row>
    <row r="211">
      <c r="A211" s="72" t="s">
        <v>470</v>
      </c>
      <c r="B211" s="83" t="s">
        <v>1648</v>
      </c>
      <c r="C211" s="200">
        <v>0.27171618036018264</v>
      </c>
      <c r="D211" s="200" t="s">
        <v>140</v>
      </c>
      <c r="E211" s="90"/>
      <c r="F211" s="200">
        <f>IF(C211="","",C211)</f>
        <v>0.27171618036018264</v>
      </c>
      <c r="G211" s="82"/>
    </row>
    <row r="212">
      <c r="A212" s="72" t="s">
        <v>471</v>
      </c>
      <c r="B212" s="83" t="s">
        <v>1649</v>
      </c>
      <c r="C212" s="200">
        <v>0.12276387832573411</v>
      </c>
      <c r="D212" s="200" t="s">
        <v>140</v>
      </c>
      <c r="E212" s="90"/>
      <c r="F212" s="200">
        <f>IF(C212="","",C212)</f>
        <v>0.12276387832573411</v>
      </c>
      <c r="G212" s="82"/>
    </row>
    <row r="213">
      <c r="A213" s="72" t="s">
        <v>472</v>
      </c>
      <c r="B213" s="83" t="s">
        <v>1650</v>
      </c>
      <c r="C213" s="200">
        <v>0</v>
      </c>
      <c r="D213" s="200" t="s">
        <v>140</v>
      </c>
      <c r="E213" s="90"/>
      <c r="F213" s="200">
        <f>IF(C213="","",C213)</f>
        <v>0</v>
      </c>
      <c r="G213" s="82"/>
    </row>
    <row r="214">
      <c r="A214" s="72" t="s">
        <v>1335</v>
      </c>
      <c r="B214" s="80"/>
      <c r="C214" s="90"/>
      <c r="D214" s="90"/>
      <c r="E214" s="90"/>
      <c r="F214" s="90"/>
      <c r="G214" s="82"/>
    </row>
    <row r="215">
      <c r="A215" s="72" t="s">
        <v>1336</v>
      </c>
      <c r="B215" s="80"/>
      <c r="C215" s="90"/>
      <c r="D215" s="90"/>
      <c r="E215" s="90"/>
      <c r="F215" s="90"/>
      <c r="G215" s="82"/>
    </row>
    <row r="216">
      <c r="A216" s="72" t="s">
        <v>1337</v>
      </c>
      <c r="B216" s="83"/>
      <c r="C216" s="90"/>
      <c r="D216" s="90"/>
      <c r="E216" s="90"/>
      <c r="F216" s="90"/>
      <c r="G216" s="82"/>
    </row>
    <row r="217">
      <c r="A217" s="72" t="s">
        <v>1338</v>
      </c>
      <c r="B217" s="83"/>
      <c r="C217" s="90"/>
      <c r="D217" s="90"/>
      <c r="E217" s="90"/>
      <c r="F217" s="90"/>
      <c r="G217" s="82"/>
    </row>
    <row r="218">
      <c r="A218" s="108"/>
      <c r="B218" s="147" t="s">
        <v>70</v>
      </c>
      <c r="C218" s="108" t="s">
        <v>34</v>
      </c>
      <c r="D218" s="108" t="s">
        <v>35</v>
      </c>
      <c r="E218" s="108"/>
      <c r="F218" s="108" t="s">
        <v>24</v>
      </c>
      <c r="G218" s="108"/>
    </row>
    <row r="219">
      <c r="A219" s="72" t="s">
        <v>473</v>
      </c>
      <c r="B219" s="72" t="s">
        <v>1651</v>
      </c>
      <c r="C219" s="200">
        <v>0</v>
      </c>
      <c r="D219" s="200" t="s">
        <v>140</v>
      </c>
      <c r="E219" s="91"/>
      <c r="F219" s="200">
        <f>IF(C219="","",C219)</f>
        <v>0</v>
      </c>
      <c r="G219" s="82"/>
    </row>
    <row r="220">
      <c r="A220" s="72" t="s">
        <v>1339</v>
      </c>
      <c r="B220" s="312" t="s">
        <v>1652</v>
      </c>
      <c r="C220" s="90">
        <v>1</v>
      </c>
      <c r="D220" s="90" t="s">
        <v>140</v>
      </c>
      <c r="E220" s="91"/>
      <c r="F220" s="90">
        <f>IF(C220="","",C220)</f>
        <v>1</v>
      </c>
      <c r="G220" s="82"/>
    </row>
    <row r="221">
      <c r="A221" s="72" t="s">
        <v>1340</v>
      </c>
      <c r="B221" s="84"/>
      <c r="C221" s="90"/>
      <c r="D221" s="90"/>
      <c r="E221" s="91"/>
      <c r="F221" s="90"/>
      <c r="G221" s="82"/>
    </row>
    <row r="222">
      <c r="A222" s="72" t="s">
        <v>1341</v>
      </c>
      <c r="B222" s="84"/>
      <c r="C222" s="90"/>
      <c r="D222" s="90"/>
      <c r="E222" s="91"/>
      <c r="F222" s="90"/>
      <c r="G222" s="82"/>
    </row>
    <row r="223">
      <c r="A223" s="72" t="s">
        <v>1342</v>
      </c>
      <c r="B223" s="84"/>
      <c r="C223" s="90"/>
      <c r="D223" s="90"/>
      <c r="E223" s="91"/>
      <c r="F223" s="90"/>
      <c r="G223" s="82"/>
    </row>
    <row r="224">
      <c r="A224" s="72" t="s">
        <v>1343</v>
      </c>
      <c r="B224" s="82"/>
      <c r="C224" s="82"/>
      <c r="D224" s="82"/>
      <c r="E224" s="82"/>
      <c r="F224" s="82"/>
      <c r="G224" s="82"/>
    </row>
    <row r="225">
      <c r="A225" s="72" t="s">
        <v>1344</v>
      </c>
      <c r="B225" s="82"/>
      <c r="C225" s="82"/>
      <c r="D225" s="82"/>
      <c r="E225" s="82"/>
      <c r="F225" s="82"/>
      <c r="G225" s="82"/>
    </row>
    <row r="226">
      <c r="A226" s="72" t="s">
        <v>1345</v>
      </c>
      <c r="B226" s="82"/>
      <c r="C226" s="82"/>
      <c r="D226" s="82"/>
      <c r="E226" s="82"/>
      <c r="F226" s="82"/>
      <c r="G226" s="82"/>
    </row>
    <row r="227" ht="18.75">
      <c r="A227" s="109"/>
      <c r="B227" s="276" t="s">
        <v>1551</v>
      </c>
      <c r="C227" s="109"/>
      <c r="D227" s="109"/>
      <c r="E227" s="109"/>
      <c r="F227" s="110"/>
      <c r="G227" s="110"/>
    </row>
    <row r="228">
      <c r="A228" s="108"/>
      <c r="B228" s="147" t="s">
        <v>71</v>
      </c>
      <c r="C228" s="108" t="s">
        <v>72</v>
      </c>
      <c r="D228" s="108" t="s">
        <v>73</v>
      </c>
      <c r="E228" s="111"/>
      <c r="F228" s="108" t="s">
        <v>34</v>
      </c>
      <c r="G228" s="108" t="s">
        <v>74</v>
      </c>
    </row>
    <row r="229">
      <c r="A229" s="72" t="s">
        <v>474</v>
      </c>
      <c r="B229" s="82" t="s">
        <v>75</v>
      </c>
      <c r="C229" s="194">
        <v>0</v>
      </c>
      <c r="D229" s="198"/>
      <c r="E229" s="85"/>
      <c r="F229" s="86"/>
      <c r="G229" s="86"/>
    </row>
    <row r="230">
      <c r="A230" s="85"/>
      <c r="B230" s="87"/>
      <c r="C230" s="85"/>
      <c r="D230" s="85"/>
      <c r="E230" s="85"/>
      <c r="F230" s="86"/>
      <c r="G230" s="86"/>
    </row>
    <row r="231">
      <c r="A231" s="72"/>
      <c r="B231" s="82" t="s">
        <v>76</v>
      </c>
      <c r="C231" s="85"/>
      <c r="D231" s="85"/>
      <c r="E231" s="85"/>
      <c r="F231" s="86"/>
      <c r="G231" s="86"/>
    </row>
    <row r="232">
      <c r="A232" s="72" t="s">
        <v>475</v>
      </c>
      <c r="B232" s="201" t="s">
        <v>1653</v>
      </c>
      <c r="C232" s="194">
        <v>0</v>
      </c>
      <c r="D232" s="197">
        <v>0</v>
      </c>
      <c r="E232" s="85"/>
      <c r="F232" s="96">
        <f>IF($C$256=0,"",IF(C232="[for completion]","",IF(C232="","",C232/$C$256)))</f>
        <v>0</v>
      </c>
      <c r="G232" s="96">
        <f>IF($D$256=0,"",IF(D232="[for completion]","",IF(D232="","",D232/$D$256)))</f>
        <v>0</v>
      </c>
    </row>
    <row r="233">
      <c r="A233" s="72" t="s">
        <v>476</v>
      </c>
      <c r="B233" s="201" t="s">
        <v>1654</v>
      </c>
      <c r="C233" s="194">
        <v>0.14108593</v>
      </c>
      <c r="D233" s="197">
        <v>4</v>
      </c>
      <c r="E233" s="85"/>
      <c r="F233" s="96">
        <f>IF($C$256=0,"",IF(C233="[for completion]","",IF(C233="","",C233/$C$256)))</f>
        <v>0.0011607554922288452</v>
      </c>
      <c r="G233" s="96">
        <f>IF($D$256=0,"",IF(D233="[for completion]","",IF(D233="","",D233/$D$256)))</f>
        <v>0.010638297872340425</v>
      </c>
    </row>
    <row r="234">
      <c r="A234" s="72" t="s">
        <v>477</v>
      </c>
      <c r="B234" s="201" t="s">
        <v>1655</v>
      </c>
      <c r="C234" s="194">
        <v>0.53866483</v>
      </c>
      <c r="D234" s="197">
        <v>8</v>
      </c>
      <c r="E234" s="85"/>
      <c r="F234" s="96">
        <f>IF($C$256=0,"",IF(C234="[for completion]","",IF(C234="","",C234/$C$256)))</f>
        <v>0.0044317541791234405</v>
      </c>
      <c r="G234" s="96">
        <f>IF($D$256=0,"",IF(D234="[for completion]","",IF(D234="","",D234/$D$256)))</f>
        <v>0.02127659574468085</v>
      </c>
    </row>
    <row r="235">
      <c r="A235" s="72" t="s">
        <v>478</v>
      </c>
      <c r="B235" s="201" t="s">
        <v>1656</v>
      </c>
      <c r="C235" s="194">
        <v>0.16340453</v>
      </c>
      <c r="D235" s="197">
        <v>2</v>
      </c>
      <c r="E235" s="85"/>
      <c r="F235" s="96">
        <f>IF($C$256=0,"",IF(C235="[for completion]","",IF(C235="","",C235/$C$256)))</f>
        <v>0.0013443771866732076</v>
      </c>
      <c r="G235" s="96">
        <f>IF($D$256=0,"",IF(D235="[for completion]","",IF(D235="","",D235/$D$256)))</f>
        <v>0.005319148936170213</v>
      </c>
    </row>
    <row r="236">
      <c r="A236" s="72" t="s">
        <v>479</v>
      </c>
      <c r="B236" s="201" t="s">
        <v>1657</v>
      </c>
      <c r="C236" s="194">
        <v>3.29616262</v>
      </c>
      <c r="D236" s="197">
        <v>25</v>
      </c>
      <c r="E236" s="85"/>
      <c r="F236" s="96">
        <f>IF($C$256=0,"",IF(C236="[for completion]","",IF(C236="","",C236/$C$256)))</f>
        <v>0.02711850050848033</v>
      </c>
      <c r="G236" s="96">
        <f>IF($D$256=0,"",IF(D236="[for completion]","",IF(D236="","",D236/$D$256)))</f>
        <v>0.06648936170212766</v>
      </c>
    </row>
    <row r="237">
      <c r="A237" s="72" t="s">
        <v>480</v>
      </c>
      <c r="B237" s="201" t="s">
        <v>1658</v>
      </c>
      <c r="C237" s="194">
        <v>5.53277521</v>
      </c>
      <c r="D237" s="197">
        <v>31</v>
      </c>
      <c r="E237" s="85"/>
      <c r="F237" s="96">
        <f>IF($C$256=0,"",IF(C237="[for completion]","",IF(C237="","",C237/$C$256)))</f>
        <v>0.04551977091036011</v>
      </c>
      <c r="G237" s="96">
        <f>IF($D$256=0,"",IF(D237="[for completion]","",IF(D237="","",D237/$D$256)))</f>
        <v>0.08244680851063829</v>
      </c>
    </row>
    <row r="238">
      <c r="A238" s="72" t="s">
        <v>481</v>
      </c>
      <c r="B238" s="201" t="s">
        <v>1659</v>
      </c>
      <c r="C238" s="194">
        <v>10.26178625</v>
      </c>
      <c r="D238" s="197">
        <v>45</v>
      </c>
      <c r="E238" s="85"/>
      <c r="F238" s="96">
        <f>IF($C$256=0,"",IF(C238="[for completion]","",IF(C238="","",C238/$C$256)))</f>
        <v>0.08442673730659</v>
      </c>
      <c r="G238" s="96">
        <f>IF($D$256=0,"",IF(D238="[for completion]","",IF(D238="","",D238/$D$256)))</f>
        <v>0.1196808510638298</v>
      </c>
    </row>
    <row r="239">
      <c r="A239" s="72" t="s">
        <v>482</v>
      </c>
      <c r="B239" s="201" t="s">
        <v>1660</v>
      </c>
      <c r="C239" s="194">
        <v>16.61636163</v>
      </c>
      <c r="D239" s="197">
        <v>60</v>
      </c>
      <c r="E239" s="85"/>
      <c r="F239" s="96">
        <f>IF($C$256=0,"",IF(C239="[for completion]","",IF(C239="","",C239/$C$256)))</f>
        <v>0.13670770021421091</v>
      </c>
      <c r="G239" s="96">
        <f>IF($D$256=0,"",IF(D239="[for completion]","",IF(D239="","",D239/$D$256)))</f>
        <v>0.1595744680851064</v>
      </c>
    </row>
    <row r="240">
      <c r="A240" s="72" t="s">
        <v>483</v>
      </c>
      <c r="B240" s="201" t="s">
        <v>1661</v>
      </c>
      <c r="C240" s="194">
        <v>19.22167524</v>
      </c>
      <c r="D240" s="197">
        <v>59</v>
      </c>
      <c r="E240" s="85"/>
      <c r="F240" s="96">
        <f>IF($C$256=0,"",IF(C240="[for completion]","",IF(C240="","",C240/$C$256)))</f>
        <v>0.1581423824804444</v>
      </c>
      <c r="G240" s="96">
        <f>IF($D$256=0,"",IF(D240="[for completion]","",IF(D240="","",D240/$D$256)))</f>
        <v>0.15691489361702127</v>
      </c>
    </row>
    <row r="241">
      <c r="A241" s="72" t="s">
        <v>484</v>
      </c>
      <c r="B241" s="201" t="s">
        <v>1662</v>
      </c>
      <c r="C241" s="194">
        <v>18.22123339</v>
      </c>
      <c r="D241" s="197">
        <v>49</v>
      </c>
      <c r="E241" s="82"/>
      <c r="F241" s="96">
        <f>IF($C$256=0,"",IF(C241="[for completion]","",IF(C241="","",C241/$C$256)))</f>
        <v>0.14991145277651796</v>
      </c>
      <c r="G241" s="96">
        <f>IF($D$256=0,"",IF(D241="[for completion]","",IF(D241="","",D241/$D$256)))</f>
        <v>0.13031914893617022</v>
      </c>
    </row>
    <row r="242">
      <c r="A242" s="72" t="s">
        <v>485</v>
      </c>
      <c r="B242" s="201" t="s">
        <v>1663</v>
      </c>
      <c r="C242" s="194">
        <v>14.93114971</v>
      </c>
      <c r="D242" s="197">
        <v>35</v>
      </c>
      <c r="E242" s="82"/>
      <c r="F242" s="96">
        <f>IF($C$256=0,"",IF(C242="[for completion]","",IF(C242="","",C242/$C$256)))</f>
        <v>0.12284296549750659</v>
      </c>
      <c r="G242" s="96">
        <f>IF($D$256=0,"",IF(D242="[for completion]","",IF(D242="","",D242/$D$256)))</f>
        <v>0.09308510638297872</v>
      </c>
    </row>
    <row r="243">
      <c r="A243" s="72" t="s">
        <v>486</v>
      </c>
      <c r="B243" s="201" t="s">
        <v>1664</v>
      </c>
      <c r="C243" s="194">
        <v>9.92208698</v>
      </c>
      <c r="D243" s="197">
        <v>21</v>
      </c>
      <c r="E243" s="82"/>
      <c r="F243" s="96">
        <f>IF($C$256=0,"",IF(C243="[for completion]","",IF(C243="","",C243/$C$256)))</f>
        <v>0.08163193137974364</v>
      </c>
      <c r="G243" s="96">
        <f>IF($D$256=0,"",IF(D243="[for completion]","",IF(D243="","",D243/$D$256)))</f>
        <v>0.05585106382978723</v>
      </c>
    </row>
    <row r="244">
      <c r="A244" s="72" t="s">
        <v>487</v>
      </c>
      <c r="B244" s="201" t="s">
        <v>1665</v>
      </c>
      <c r="C244" s="194">
        <v>5.7430436</v>
      </c>
      <c r="D244" s="197">
        <v>11</v>
      </c>
      <c r="E244" s="82"/>
      <c r="F244" s="96">
        <f>IF($C$256=0,"",IF(C244="[for completion]","",IF(C244="","",C244/$C$256)))</f>
        <v>0.04724971087343521</v>
      </c>
      <c r="G244" s="96">
        <f>IF($D$256=0,"",IF(D244="[for completion]","",IF(D244="","",D244/$D$256)))</f>
        <v>0.02925531914893617</v>
      </c>
    </row>
    <row r="245">
      <c r="A245" s="72" t="s">
        <v>488</v>
      </c>
      <c r="B245" s="201" t="s">
        <v>1666</v>
      </c>
      <c r="C245" s="194">
        <v>4.638409</v>
      </c>
      <c r="D245" s="197">
        <v>8</v>
      </c>
      <c r="E245" s="82"/>
      <c r="F245" s="96">
        <f>IF($C$256=0,"",IF(C245="[for completion]","",IF(C245="","",C245/$C$256)))</f>
        <v>0.03816155673321717</v>
      </c>
      <c r="G245" s="96">
        <f>IF($D$256=0,"",IF(D245="[for completion]","",IF(D245="","",D245/$D$256)))</f>
        <v>0.02127659574468085</v>
      </c>
    </row>
    <row r="246">
      <c r="A246" s="72" t="s">
        <v>489</v>
      </c>
      <c r="B246" s="201" t="s">
        <v>1667</v>
      </c>
      <c r="C246" s="194">
        <v>4.31100665</v>
      </c>
      <c r="D246" s="197">
        <v>7</v>
      </c>
      <c r="E246" s="82"/>
      <c r="F246" s="96">
        <f>IF($C$256=0,"",IF(C246="[for completion]","",IF(C246="","",C246/$C$256)))</f>
        <v>0.035467921188332356</v>
      </c>
      <c r="G246" s="96">
        <f>IF($D$256=0,"",IF(D246="[for completion]","",IF(D246="","",D246/$D$256)))</f>
        <v>0.018617021276595744</v>
      </c>
    </row>
    <row r="247">
      <c r="A247" s="72" t="s">
        <v>490</v>
      </c>
      <c r="B247" s="201" t="s">
        <v>1668</v>
      </c>
      <c r="C247" s="194">
        <v>2.65183586</v>
      </c>
      <c r="D247" s="197">
        <v>4</v>
      </c>
      <c r="E247" s="72"/>
      <c r="F247" s="96">
        <f>IF($C$256=0,"",IF(C247="[for completion]","",IF(C247="","",C247/$C$256)))</f>
        <v>0.021817434516570172</v>
      </c>
      <c r="G247" s="96">
        <f>IF($D$256=0,"",IF(D247="[for completion]","",IF(D247="","",D247/$D$256)))</f>
        <v>0.010638297872340425</v>
      </c>
    </row>
    <row r="248">
      <c r="A248" s="72" t="s">
        <v>491</v>
      </c>
      <c r="B248" s="201" t="s">
        <v>1669</v>
      </c>
      <c r="C248" s="194">
        <v>3.63286709</v>
      </c>
      <c r="D248" s="197">
        <v>5</v>
      </c>
      <c r="E248" s="78"/>
      <c r="F248" s="96">
        <f>IF($C$256=0,"",IF(C248="[for completion]","",IF(C248="","",C248/$C$256)))</f>
        <v>0.029888667333836355</v>
      </c>
      <c r="G248" s="96">
        <f>IF($D$256=0,"",IF(D248="[for completion]","",IF(D248="","",D248/$D$256)))</f>
        <v>0.013297872340425532</v>
      </c>
    </row>
    <row r="249">
      <c r="A249" s="72" t="s">
        <v>492</v>
      </c>
      <c r="B249" s="201" t="s">
        <v>1670</v>
      </c>
      <c r="C249" s="194">
        <v>0.77683309</v>
      </c>
      <c r="D249" s="197">
        <v>1</v>
      </c>
      <c r="E249" s="78"/>
      <c r="F249" s="96">
        <f>IF($C$256=0,"",IF(C249="[for completion]","",IF(C249="","",C249/$C$256)))</f>
        <v>0.006391234588471046</v>
      </c>
      <c r="G249" s="96">
        <f>IF($D$256=0,"",IF(D249="[for completion]","",IF(D249="","",D249/$D$256)))</f>
        <v>0.0026595744680851063</v>
      </c>
    </row>
    <row r="250">
      <c r="A250" s="72" t="s">
        <v>560</v>
      </c>
      <c r="B250" s="201" t="s">
        <v>1671</v>
      </c>
      <c r="C250" s="194">
        <v>0</v>
      </c>
      <c r="D250" s="197">
        <v>0</v>
      </c>
      <c r="E250" s="78"/>
      <c r="F250" s="96">
        <f>IF($C$256=0,"",IF(C250="[for completion]","",IF(C250="","",C250/$C$256)))</f>
        <v>0</v>
      </c>
      <c r="G250" s="96">
        <f>IF($D$256=0,"",IF(D250="[for completion]","",IF(D250="","",D250/$D$256)))</f>
        <v>0</v>
      </c>
    </row>
    <row r="251">
      <c r="A251" s="72" t="s">
        <v>561</v>
      </c>
      <c r="B251" s="201" t="s">
        <v>1672</v>
      </c>
      <c r="C251" s="194">
        <v>0</v>
      </c>
      <c r="D251" s="197">
        <v>0</v>
      </c>
      <c r="E251" s="78"/>
      <c r="F251" s="96">
        <f>IF($C$256=0,"",IF(C251="[for completion]","",IF(C251="","",C251/$C$256)))</f>
        <v>0</v>
      </c>
      <c r="G251" s="96">
        <f>IF($D$256=0,"",IF(D251="[for completion]","",IF(D251="","",D251/$D$256)))</f>
        <v>0</v>
      </c>
    </row>
    <row r="252">
      <c r="A252" s="72" t="s">
        <v>562</v>
      </c>
      <c r="B252" s="201" t="s">
        <v>1673</v>
      </c>
      <c r="C252" s="194">
        <v>0.94625844</v>
      </c>
      <c r="D252" s="197">
        <v>1</v>
      </c>
      <c r="E252" s="78"/>
      <c r="F252" s="96">
        <f>IF($C$256=0,"",IF(C252="[for completion]","",IF(C252="","",C252/$C$256)))</f>
        <v>0.007785146834258379</v>
      </c>
      <c r="G252" s="96">
        <f>IF($D$256=0,"",IF(D252="[for completion]","",IF(D252="","",D252/$D$256)))</f>
        <v>0.0026595744680851063</v>
      </c>
    </row>
    <row r="253">
      <c r="A253" s="72" t="s">
        <v>563</v>
      </c>
      <c r="B253" s="201" t="s">
        <v>1674</v>
      </c>
      <c r="C253" s="194">
        <v>0</v>
      </c>
      <c r="D253" s="197">
        <v>0</v>
      </c>
      <c r="E253" s="78"/>
      <c r="F253" s="96">
        <f>IF($C$256=0,"",IF(C253="[for completion]","",IF(C253="","",C253/$C$256)))</f>
        <v>0</v>
      </c>
      <c r="G253" s="96">
        <f>IF($D$256=0,"",IF(D253="[for completion]","",IF(D253="","",D253/$D$256)))</f>
        <v>0</v>
      </c>
    </row>
    <row r="254">
      <c r="A254" s="72" t="s">
        <v>564</v>
      </c>
      <c r="B254" s="201" t="s">
        <v>1675</v>
      </c>
      <c r="C254" s="194">
        <v>0</v>
      </c>
      <c r="D254" s="197">
        <v>0</v>
      </c>
      <c r="E254" s="78"/>
      <c r="F254" s="96">
        <f>IF($C$256=0,"",IF(C254="[for completion]","",IF(C254="","",C254/$C$256)))</f>
        <v>0</v>
      </c>
      <c r="G254" s="96">
        <f>IF($D$256=0,"",IF(D254="[for completion]","",IF(D254="","",D254/$D$256)))</f>
        <v>0</v>
      </c>
    </row>
    <row r="255">
      <c r="A255" s="72" t="s">
        <v>565</v>
      </c>
      <c r="B255" s="201"/>
      <c r="C255" s="194"/>
      <c r="D255" s="197"/>
      <c r="E255" s="78"/>
      <c r="F255" s="96" t="str">
        <f>IF($C$256=0,"",IF(C255="[for completion]","",IF(C255="","",C255/$C$256)))</f>
        <v/>
      </c>
      <c r="G255" s="96" t="str">
        <f>IF($D$256=0,"",IF(D255="[for completion]","",IF(D255="","",D255/$D$256)))</f>
        <v/>
      </c>
    </row>
    <row r="256">
      <c r="A256" s="72" t="s">
        <v>566</v>
      </c>
      <c r="B256" s="88" t="s">
        <v>12</v>
      </c>
      <c r="C256" s="102">
        <f>SUM(C232:C255)</f>
        <v>121.54664004999998</v>
      </c>
      <c r="D256" s="100">
        <f>SUM(D232:D255)</f>
        <v>376</v>
      </c>
      <c r="E256" s="78"/>
      <c r="F256" s="101">
        <f>SUM(F232:F255)</f>
        <v>1.0000000000000002</v>
      </c>
      <c r="G256" s="101">
        <f>SUM(G232:G255)</f>
        <v>1</v>
      </c>
    </row>
    <row r="257">
      <c r="A257" s="108"/>
      <c r="B257" s="108" t="s">
        <v>77</v>
      </c>
      <c r="C257" s="108" t="s">
        <v>72</v>
      </c>
      <c r="D257" s="108" t="s">
        <v>73</v>
      </c>
      <c r="E257" s="111"/>
      <c r="F257" s="108" t="s">
        <v>34</v>
      </c>
      <c r="G257" s="108" t="s">
        <v>74</v>
      </c>
    </row>
    <row r="258">
      <c r="A258" s="72" t="s">
        <v>493</v>
      </c>
      <c r="B258" s="72" t="s">
        <v>78</v>
      </c>
      <c r="C258" s="200">
        <v>0.8137811347490227</v>
      </c>
      <c r="D258" s="198"/>
      <c r="E258" s="72"/>
      <c r="F258" s="98"/>
      <c r="G258" s="98"/>
    </row>
    <row r="259">
      <c r="A259" s="72"/>
      <c r="B259" s="72"/>
      <c r="C259" s="72"/>
      <c r="D259" s="72"/>
      <c r="E259" s="72"/>
      <c r="F259" s="98"/>
      <c r="G259" s="98"/>
    </row>
    <row r="260">
      <c r="A260" s="72"/>
      <c r="B260" s="82" t="s">
        <v>79</v>
      </c>
      <c r="C260" s="72"/>
      <c r="D260" s="72"/>
      <c r="E260" s="72"/>
      <c r="F260" s="98"/>
      <c r="G260" s="98"/>
    </row>
    <row r="261">
      <c r="A261" s="72" t="s">
        <v>494</v>
      </c>
      <c r="B261" s="72" t="s">
        <v>80</v>
      </c>
      <c r="C261" s="194">
        <v>4.66158753</v>
      </c>
      <c r="D261" s="197">
        <v>28</v>
      </c>
      <c r="E261" s="72"/>
      <c r="F261" s="96">
        <f>IF($C$269=0,"",IF(C261="[for completion]","",IF(C261="","",C261/$C$269)))</f>
        <v>0.038352253324998434</v>
      </c>
      <c r="G261" s="96">
        <f>IF($D$269=0,"",IF(D261="[for completion]","",IF(D261="","",D261/$D$269)))</f>
        <v>0.07446808510638298</v>
      </c>
    </row>
    <row r="262">
      <c r="A262" s="72" t="s">
        <v>495</v>
      </c>
      <c r="B262" s="72" t="s">
        <v>81</v>
      </c>
      <c r="C262" s="194">
        <v>3.97581244</v>
      </c>
      <c r="D262" s="197">
        <v>18</v>
      </c>
      <c r="E262" s="72"/>
      <c r="F262" s="96">
        <f>IF($C$269=0,"",IF(C262="[for completion]","",IF(C262="","",C262/$C$269)))</f>
        <v>0.03271017971672842</v>
      </c>
      <c r="G262" s="96">
        <f>IF($D$269=0,"",IF(D262="[for completion]","",IF(D262="","",D262/$D$269)))</f>
        <v>0.047872340425531915</v>
      </c>
    </row>
    <row r="263">
      <c r="A263" s="72" t="s">
        <v>496</v>
      </c>
      <c r="B263" s="72" t="s">
        <v>82</v>
      </c>
      <c r="C263" s="194">
        <v>10.19061293</v>
      </c>
      <c r="D263" s="197">
        <v>38</v>
      </c>
      <c r="E263" s="72"/>
      <c r="F263" s="96">
        <f>IF($C$269=0,"",IF(C263="[for completion]","",IF(C263="","",C263/$C$269)))</f>
        <v>0.08384117344426749</v>
      </c>
      <c r="G263" s="96">
        <f>IF($D$269=0,"",IF(D263="[for completion]","",IF(D263="","",D263/$D$269)))</f>
        <v>0.10106382978723404</v>
      </c>
    </row>
    <row r="264">
      <c r="A264" s="72" t="s">
        <v>497</v>
      </c>
      <c r="B264" s="72" t="s">
        <v>83</v>
      </c>
      <c r="C264" s="194">
        <v>12.33158908</v>
      </c>
      <c r="D264" s="197">
        <v>42</v>
      </c>
      <c r="E264" s="72"/>
      <c r="F264" s="96">
        <f>IF($C$269=0,"",IF(C264="[for completion]","",IF(C264="","",C264/$C$269)))</f>
        <v>0.10145561469183532</v>
      </c>
      <c r="G264" s="96">
        <f>IF($D$269=0,"",IF(D264="[for completion]","",IF(D264="","",D264/$D$269)))</f>
        <v>0.11170212765957446</v>
      </c>
    </row>
    <row r="265">
      <c r="A265" s="72" t="s">
        <v>498</v>
      </c>
      <c r="B265" s="72" t="s">
        <v>84</v>
      </c>
      <c r="C265" s="194">
        <v>16.4496351</v>
      </c>
      <c r="D265" s="197">
        <v>47</v>
      </c>
      <c r="E265" s="72"/>
      <c r="F265" s="96">
        <f>IF($C$269=0,"",IF(C265="[for completion]","",IF(C265="","",C265/$C$269)))</f>
        <v>0.1353359919552955</v>
      </c>
      <c r="G265" s="96">
        <f>IF($D$269=0,"",IF(D265="[for completion]","",IF(D265="","",D265/$D$269)))</f>
        <v>0.125</v>
      </c>
    </row>
    <row r="266">
      <c r="A266" s="72" t="s">
        <v>499</v>
      </c>
      <c r="B266" s="72" t="s">
        <v>85</v>
      </c>
      <c r="C266" s="194">
        <v>20.01153696</v>
      </c>
      <c r="D266" s="197">
        <v>61</v>
      </c>
      <c r="E266" s="72"/>
      <c r="F266" s="96">
        <f>IF($C$269=0,"",IF(C266="[for completion]","",IF(C266="","",C266/$C$269)))</f>
        <v>0.16464080744451642</v>
      </c>
      <c r="G266" s="96">
        <f>IF($D$269=0,"",IF(D266="[for completion]","",IF(D266="","",D266/$D$269)))</f>
        <v>0.1622340425531915</v>
      </c>
    </row>
    <row r="267">
      <c r="A267" s="72" t="s">
        <v>500</v>
      </c>
      <c r="B267" s="72" t="s">
        <v>86</v>
      </c>
      <c r="C267" s="194">
        <v>48.05758256</v>
      </c>
      <c r="D267" s="197">
        <v>125</v>
      </c>
      <c r="E267" s="72"/>
      <c r="F267" s="96">
        <f>IF($C$269=0,"",IF(C267="[for completion]","",IF(C267="","",C267/$C$269)))</f>
        <v>0.3953838834231107</v>
      </c>
      <c r="G267" s="96">
        <f>IF($D$269=0,"",IF(D267="[for completion]","",IF(D267="","",D267/$D$269)))</f>
        <v>0.3324468085106383</v>
      </c>
    </row>
    <row r="268">
      <c r="A268" s="72" t="s">
        <v>501</v>
      </c>
      <c r="B268" s="72" t="s">
        <v>87</v>
      </c>
      <c r="C268" s="194">
        <v>5.86828345</v>
      </c>
      <c r="D268" s="197">
        <v>17</v>
      </c>
      <c r="E268" s="72"/>
      <c r="F268" s="96">
        <f>IF($C$269=0,"",IF(C268="[for completion]","",IF(C268="","",C268/$C$269)))</f>
        <v>0.04828009599924765</v>
      </c>
      <c r="G268" s="96">
        <f>IF($D$269=0,"",IF(D268="[for completion]","",IF(D268="","",D268/$D$269)))</f>
        <v>0.04521276595744681</v>
      </c>
    </row>
    <row r="269">
      <c r="A269" s="72" t="s">
        <v>502</v>
      </c>
      <c r="B269" s="88" t="s">
        <v>12</v>
      </c>
      <c r="C269" s="97">
        <f>SUM(C261:C268)</f>
        <v>121.54664005000001</v>
      </c>
      <c r="D269" s="99">
        <f>SUM(D261:D268)</f>
        <v>376</v>
      </c>
      <c r="E269" s="72"/>
      <c r="F269" s="96">
        <f>SUM(F261:F268)</f>
        <v>0.9999999999999999</v>
      </c>
      <c r="G269" s="96">
        <f>SUM(G261:G268)</f>
        <v>1</v>
      </c>
    </row>
    <row r="270">
      <c r="A270" s="72" t="s">
        <v>503</v>
      </c>
      <c r="B270" s="79" t="s">
        <v>1676</v>
      </c>
      <c r="C270" s="194">
        <v>5.86828345</v>
      </c>
      <c r="D270" s="197">
        <v>27</v>
      </c>
      <c r="E270" s="72"/>
      <c r="F270" s="96">
        <f>IF($C$269=0,"",IF(C270="[for completion]","",C270/$C$269))</f>
        <v>0.04828009599924765</v>
      </c>
      <c r="G270" s="96">
        <f>IF($D$269=0,"",IF(D270="[for completion]","",D270/$D$269))</f>
        <v>0.07180851063829788</v>
      </c>
    </row>
    <row r="271">
      <c r="A271" s="72" t="s">
        <v>504</v>
      </c>
      <c r="B271" s="79" t="s">
        <v>1677</v>
      </c>
      <c r="C271" s="194">
        <v>0</v>
      </c>
      <c r="D271" s="197">
        <v>0</v>
      </c>
      <c r="E271" s="72"/>
      <c r="F271" s="96">
        <f>IF($C$269=0,"",IF(C271="[for completion]","",C271/$C$269))</f>
        <v>0</v>
      </c>
      <c r="G271" s="96">
        <f>IF($D$269=0,"",IF(D271="[for completion]","",D271/$D$269))</f>
        <v>0</v>
      </c>
    </row>
    <row r="272">
      <c r="A272" s="72" t="s">
        <v>505</v>
      </c>
      <c r="B272" s="79" t="s">
        <v>1678</v>
      </c>
      <c r="C272" s="194">
        <v>0</v>
      </c>
      <c r="D272" s="197">
        <v>0</v>
      </c>
      <c r="E272" s="72"/>
      <c r="F272" s="96">
        <f>IF($C$269=0,"",IF(C272="[for completion]","",C272/$C$269))</f>
        <v>0</v>
      </c>
      <c r="G272" s="96">
        <f>IF($D$269=0,"",IF(D272="[for completion]","",D272/$D$269))</f>
        <v>0</v>
      </c>
    </row>
    <row r="273">
      <c r="A273" s="72" t="s">
        <v>567</v>
      </c>
      <c r="B273" s="79" t="s">
        <v>1679</v>
      </c>
      <c r="C273" s="194">
        <v>0</v>
      </c>
      <c r="D273" s="197">
        <v>0</v>
      </c>
      <c r="E273" s="72"/>
      <c r="F273" s="96">
        <f>IF($C$269=0,"",IF(C273="[for completion]","",C273/$C$269))</f>
        <v>0</v>
      </c>
      <c r="G273" s="96">
        <f>IF($D$269=0,"",IF(D273="[for completion]","",D273/$D$269))</f>
        <v>0</v>
      </c>
    </row>
    <row r="274">
      <c r="A274" s="72" t="s">
        <v>568</v>
      </c>
      <c r="B274" s="79" t="s">
        <v>1680</v>
      </c>
      <c r="C274" s="194">
        <v>0</v>
      </c>
      <c r="D274" s="197">
        <v>0</v>
      </c>
      <c r="E274" s="72"/>
      <c r="F274" s="96">
        <f>IF($C$269=0,"",IF(C274="[for completion]","",C274/$C$269))</f>
        <v>0</v>
      </c>
      <c r="G274" s="96">
        <f>IF($D$269=0,"",IF(D274="[for completion]","",D274/$D$269))</f>
        <v>0</v>
      </c>
    </row>
    <row r="275">
      <c r="A275" s="72" t="s">
        <v>569</v>
      </c>
      <c r="B275" s="79" t="s">
        <v>1681</v>
      </c>
      <c r="C275" s="194">
        <v>0</v>
      </c>
      <c r="D275" s="197">
        <v>0</v>
      </c>
      <c r="E275" s="72"/>
      <c r="F275" s="96">
        <f>IF($C$269=0,"",IF(C275="[for completion]","",C275/$C$269))</f>
        <v>0</v>
      </c>
      <c r="G275" s="96">
        <f>IF($D$269=0,"",IF(D275="[for completion]","",D275/$D$269))</f>
        <v>0</v>
      </c>
    </row>
    <row r="276">
      <c r="A276" s="72" t="s">
        <v>570</v>
      </c>
      <c r="B276" s="79"/>
      <c r="C276" s="72"/>
      <c r="D276" s="72"/>
      <c r="E276" s="72"/>
      <c r="F276" s="96"/>
      <c r="G276" s="96"/>
    </row>
    <row r="277">
      <c r="A277" s="72" t="s">
        <v>571</v>
      </c>
      <c r="B277" s="79"/>
      <c r="C277" s="72"/>
      <c r="D277" s="72"/>
      <c r="E277" s="72"/>
      <c r="F277" s="96"/>
      <c r="G277" s="96"/>
    </row>
    <row r="278">
      <c r="A278" s="72" t="s">
        <v>572</v>
      </c>
      <c r="B278" s="79"/>
      <c r="C278" s="72"/>
      <c r="D278" s="72"/>
      <c r="E278" s="72"/>
      <c r="F278" s="96"/>
      <c r="G278" s="96"/>
    </row>
    <row r="279">
      <c r="A279" s="108"/>
      <c r="B279" s="108" t="s">
        <v>94</v>
      </c>
      <c r="C279" s="108" t="s">
        <v>72</v>
      </c>
      <c r="D279" s="108" t="s">
        <v>73</v>
      </c>
      <c r="E279" s="111"/>
      <c r="F279" s="108" t="s">
        <v>34</v>
      </c>
      <c r="G279" s="108" t="s">
        <v>74</v>
      </c>
    </row>
    <row r="280">
      <c r="A280" s="72" t="s">
        <v>506</v>
      </c>
      <c r="B280" s="72" t="s">
        <v>78</v>
      </c>
      <c r="C280" s="200">
        <v>0.7855923461978578</v>
      </c>
      <c r="D280" s="198"/>
      <c r="E280" s="72"/>
      <c r="F280" s="98"/>
      <c r="G280" s="98"/>
    </row>
    <row r="281">
      <c r="A281" s="72"/>
      <c r="B281" s="72"/>
      <c r="C281" s="72"/>
      <c r="D281" s="72"/>
      <c r="E281" s="72"/>
      <c r="F281" s="98"/>
      <c r="G281" s="98"/>
    </row>
    <row r="282">
      <c r="A282" s="72"/>
      <c r="B282" s="82" t="s">
        <v>79</v>
      </c>
      <c r="C282" s="72"/>
      <c r="D282" s="72"/>
      <c r="E282" s="72"/>
      <c r="F282" s="98"/>
      <c r="G282" s="98"/>
    </row>
    <row r="283">
      <c r="A283" s="72" t="s">
        <v>507</v>
      </c>
      <c r="B283" s="72" t="s">
        <v>80</v>
      </c>
      <c r="C283" s="194">
        <v>6.81247514</v>
      </c>
      <c r="D283" s="197">
        <v>38</v>
      </c>
      <c r="E283" s="72"/>
      <c r="F283" s="96">
        <f>IF($C$291=0,"",IF(C283="[Mark as ND1 if not relevant]","",C283/$C$291))</f>
        <v>0.056048239072652176</v>
      </c>
      <c r="G283" s="96">
        <f>IF($D$291=0,"",IF(D283="[Mark as ND1 if not relevant]","",D283/$D$291))</f>
        <v>0.10106382978723404</v>
      </c>
    </row>
    <row r="284">
      <c r="A284" s="72" t="s">
        <v>508</v>
      </c>
      <c r="B284" s="72" t="s">
        <v>81</v>
      </c>
      <c r="C284" s="194">
        <v>7.00577922</v>
      </c>
      <c r="D284" s="197">
        <v>29</v>
      </c>
      <c r="E284" s="72"/>
      <c r="F284" s="96">
        <f>IF($C$291=0,"",IF(C284="[Mark as ND1 if not relevant]","",C284/$C$291))</f>
        <v>0.05763860866181138</v>
      </c>
      <c r="G284" s="96">
        <f>IF($D$291=0,"",IF(D284="[Mark as ND1 if not relevant]","",D284/$D$291))</f>
        <v>0.07712765957446809</v>
      </c>
    </row>
    <row r="285">
      <c r="A285" s="72" t="s">
        <v>509</v>
      </c>
      <c r="B285" s="72" t="s">
        <v>82</v>
      </c>
      <c r="C285" s="194">
        <v>9.86476069</v>
      </c>
      <c r="D285" s="197">
        <v>35</v>
      </c>
      <c r="E285" s="72"/>
      <c r="F285" s="96">
        <f>IF($C$291=0,"",IF(C285="[Mark as ND1 if not relevant]","",C285/$C$291))</f>
        <v>0.08116029111081956</v>
      </c>
      <c r="G285" s="96">
        <f>IF($D$291=0,"",IF(D285="[Mark as ND1 if not relevant]","",D285/$D$291))</f>
        <v>0.09308510638297872</v>
      </c>
    </row>
    <row r="286">
      <c r="A286" s="72" t="s">
        <v>510</v>
      </c>
      <c r="B286" s="72" t="s">
        <v>83</v>
      </c>
      <c r="C286" s="194">
        <v>13.18961656</v>
      </c>
      <c r="D286" s="197">
        <v>40</v>
      </c>
      <c r="E286" s="72"/>
      <c r="F286" s="96">
        <f>IF($C$291=0,"",IF(C286="[Mark as ND1 if not relevant]","",C286/$C$291))</f>
        <v>0.10851485943646205</v>
      </c>
      <c r="G286" s="96">
        <f>IF($D$291=0,"",IF(D286="[Mark as ND1 if not relevant]","",D286/$D$291))</f>
        <v>0.10638297872340426</v>
      </c>
    </row>
    <row r="287">
      <c r="A287" s="72" t="s">
        <v>511</v>
      </c>
      <c r="B287" s="72" t="s">
        <v>84</v>
      </c>
      <c r="C287" s="194">
        <v>22.90986466</v>
      </c>
      <c r="D287" s="197">
        <v>66</v>
      </c>
      <c r="E287" s="72"/>
      <c r="F287" s="96">
        <f>IF($C$291=0,"",IF(C287="[Mark as ND1 if not relevant]","",C287/$C$291))</f>
        <v>0.18848620291417095</v>
      </c>
      <c r="G287" s="96">
        <f>IF($D$291=0,"",IF(D287="[Mark as ND1 if not relevant]","",D287/$D$291))</f>
        <v>0.17553191489361702</v>
      </c>
    </row>
    <row r="288">
      <c r="A288" s="72" t="s">
        <v>573</v>
      </c>
      <c r="B288" s="72" t="s">
        <v>85</v>
      </c>
      <c r="C288" s="194">
        <v>13.53469042</v>
      </c>
      <c r="D288" s="197">
        <v>44</v>
      </c>
      <c r="E288" s="72"/>
      <c r="F288" s="96">
        <f>IF($C$291=0,"",IF(C288="[Mark as ND1 if not relevant]","",C288/$C$291))</f>
        <v>0.11135388369791469</v>
      </c>
      <c r="G288" s="96">
        <f>IF($D$291=0,"",IF(D288="[Mark as ND1 if not relevant]","",D288/$D$291))</f>
        <v>0.11702127659574468</v>
      </c>
    </row>
    <row r="289">
      <c r="A289" s="72" t="s">
        <v>574</v>
      </c>
      <c r="B289" s="72" t="s">
        <v>86</v>
      </c>
      <c r="C289" s="194">
        <v>37.02588535</v>
      </c>
      <c r="D289" s="197">
        <v>96</v>
      </c>
      <c r="E289" s="72"/>
      <c r="F289" s="96">
        <f>IF($C$291=0,"",IF(C289="[Mark as ND1 if not relevant]","",C289/$C$291))</f>
        <v>0.30462286192994603</v>
      </c>
      <c r="G289" s="96">
        <f>IF($D$291=0,"",IF(D289="[Mark as ND1 if not relevant]","",D289/$D$291))</f>
        <v>0.2553191489361702</v>
      </c>
    </row>
    <row r="290">
      <c r="A290" s="72" t="s">
        <v>575</v>
      </c>
      <c r="B290" s="72" t="s">
        <v>87</v>
      </c>
      <c r="C290" s="194">
        <v>11.20356801</v>
      </c>
      <c r="D290" s="197">
        <v>28</v>
      </c>
      <c r="E290" s="72"/>
      <c r="F290" s="96">
        <f>IF($C$291=0,"",IF(C290="[Mark as ND1 if not relevant]","",C290/$C$291))</f>
        <v>0.0921750531762231</v>
      </c>
      <c r="G290" s="96">
        <f>IF($D$291=0,"",IF(D290="[Mark as ND1 if not relevant]","",D290/$D$291))</f>
        <v>0.07446808510638298</v>
      </c>
    </row>
    <row r="291">
      <c r="A291" s="72" t="s">
        <v>576</v>
      </c>
      <c r="B291" s="88" t="s">
        <v>12</v>
      </c>
      <c r="C291" s="97">
        <f>SUM(C283:C290)</f>
        <v>121.54664005000001</v>
      </c>
      <c r="D291" s="99">
        <f>SUM(D283:D290)</f>
        <v>376</v>
      </c>
      <c r="E291" s="72"/>
      <c r="F291" s="96">
        <f>SUM(F283:F290)</f>
        <v>0.9999999999999999</v>
      </c>
      <c r="G291" s="96">
        <f>SUM(G283:G290)</f>
        <v>1</v>
      </c>
    </row>
    <row r="292">
      <c r="A292" s="72" t="s">
        <v>512</v>
      </c>
      <c r="B292" s="79" t="s">
        <v>1676</v>
      </c>
      <c r="C292" s="194">
        <v>11.20356801</v>
      </c>
      <c r="D292" s="197">
        <v>28</v>
      </c>
      <c r="E292" s="72"/>
      <c r="F292" s="96">
        <f>IF($C$291=0,"",IF(C292="[for completion]","",C292/$C$291))</f>
        <v>0.0921750531762231</v>
      </c>
      <c r="G292" s="96">
        <f>IF($D$291=0,"",IF(D292="[for completion]","",D292/$D$291))</f>
        <v>0.07446808510638298</v>
      </c>
    </row>
    <row r="293">
      <c r="A293" s="72" t="s">
        <v>513</v>
      </c>
      <c r="B293" s="79" t="s">
        <v>1677</v>
      </c>
      <c r="C293" s="194">
        <v>0</v>
      </c>
      <c r="D293" s="197">
        <v>0</v>
      </c>
      <c r="E293" s="72"/>
      <c r="F293" s="96">
        <f>IF($C$291=0,"",IF(C293="[for completion]","",C293/$C$291))</f>
        <v>0</v>
      </c>
      <c r="G293" s="96">
        <f>IF($D$291=0,"",IF(D293="[for completion]","",D293/$D$291))</f>
        <v>0</v>
      </c>
    </row>
    <row r="294">
      <c r="A294" s="72" t="s">
        <v>577</v>
      </c>
      <c r="B294" s="79" t="s">
        <v>1678</v>
      </c>
      <c r="C294" s="194">
        <v>0</v>
      </c>
      <c r="D294" s="197">
        <v>0</v>
      </c>
      <c r="E294" s="72"/>
      <c r="F294" s="96">
        <f>IF($C$291=0,"",IF(C294="[for completion]","",C294/$C$291))</f>
        <v>0</v>
      </c>
      <c r="G294" s="96">
        <f>IF($D$291=0,"",IF(D294="[for completion]","",D294/$D$291))</f>
        <v>0</v>
      </c>
    </row>
    <row r="295">
      <c r="A295" s="72" t="s">
        <v>578</v>
      </c>
      <c r="B295" s="79" t="s">
        <v>1679</v>
      </c>
      <c r="C295" s="194">
        <v>0</v>
      </c>
      <c r="D295" s="197">
        <v>0</v>
      </c>
      <c r="E295" s="72"/>
      <c r="F295" s="96">
        <f>IF($C$291=0,"",IF(C295="[for completion]","",C295/$C$291))</f>
        <v>0</v>
      </c>
      <c r="G295" s="96">
        <f>IF($D$291=0,"",IF(D295="[for completion]","",D295/$D$291))</f>
        <v>0</v>
      </c>
    </row>
    <row r="296">
      <c r="A296" s="72" t="s">
        <v>579</v>
      </c>
      <c r="B296" s="79" t="s">
        <v>1680</v>
      </c>
      <c r="C296" s="194">
        <v>0</v>
      </c>
      <c r="D296" s="197">
        <v>0</v>
      </c>
      <c r="E296" s="72"/>
      <c r="F296" s="96">
        <f>IF($C$291=0,"",IF(C296="[for completion]","",C296/$C$291))</f>
        <v>0</v>
      </c>
      <c r="G296" s="96">
        <f>IF($D$291=0,"",IF(D296="[for completion]","",D296/$D$291))</f>
        <v>0</v>
      </c>
    </row>
    <row r="297">
      <c r="A297" s="72" t="s">
        <v>580</v>
      </c>
      <c r="B297" s="79" t="s">
        <v>1681</v>
      </c>
      <c r="C297" s="194">
        <v>0</v>
      </c>
      <c r="D297" s="197">
        <v>0</v>
      </c>
      <c r="E297" s="72"/>
      <c r="F297" s="96">
        <f>IF($C$291=0,"",IF(C297="[for completion]","",C297/$C$291))</f>
        <v>0</v>
      </c>
      <c r="G297" s="96">
        <f>IF($D$291=0,"",IF(D297="[for completion]","",D297/$D$291))</f>
        <v>0</v>
      </c>
    </row>
    <row r="298">
      <c r="A298" s="72" t="s">
        <v>581</v>
      </c>
      <c r="B298" s="79"/>
      <c r="C298" s="72"/>
      <c r="D298" s="72"/>
      <c r="E298" s="72"/>
      <c r="F298" s="76"/>
      <c r="G298" s="76"/>
    </row>
    <row r="299">
      <c r="A299" s="72" t="s">
        <v>582</v>
      </c>
      <c r="B299" s="79"/>
      <c r="C299" s="72"/>
      <c r="D299" s="72"/>
      <c r="E299" s="72"/>
      <c r="F299" s="76"/>
      <c r="G299" s="76"/>
    </row>
    <row r="300">
      <c r="A300" s="72" t="s">
        <v>583</v>
      </c>
      <c r="B300" s="79"/>
      <c r="C300" s="72"/>
      <c r="D300" s="72"/>
      <c r="E300" s="72"/>
      <c r="F300" s="76"/>
      <c r="G300" s="76"/>
    </row>
    <row r="301">
      <c r="A301" s="108"/>
      <c r="B301" s="108" t="s">
        <v>95</v>
      </c>
      <c r="C301" s="108" t="s">
        <v>34</v>
      </c>
      <c r="D301" s="108"/>
      <c r="E301" s="108"/>
      <c r="F301" s="108"/>
      <c r="G301" s="108"/>
    </row>
    <row r="302">
      <c r="A302" s="72" t="s">
        <v>514</v>
      </c>
      <c r="B302" s="117" t="s">
        <v>96</v>
      </c>
      <c r="C302" s="205">
        <v>1</v>
      </c>
      <c r="D302" s="117"/>
      <c r="E302" s="171"/>
      <c r="F302" s="171"/>
      <c r="G302" s="171"/>
    </row>
    <row r="303">
      <c r="A303" s="72" t="s">
        <v>515</v>
      </c>
      <c r="B303" s="117" t="s">
        <v>97</v>
      </c>
      <c r="C303" s="205">
        <v>0</v>
      </c>
      <c r="D303" s="117"/>
      <c r="E303" s="171"/>
      <c r="F303" s="171"/>
      <c r="G303" s="114"/>
    </row>
    <row r="304">
      <c r="A304" s="72" t="s">
        <v>516</v>
      </c>
      <c r="B304" s="117" t="s">
        <v>98</v>
      </c>
      <c r="C304" s="205">
        <v>0</v>
      </c>
      <c r="D304" s="117"/>
      <c r="E304" s="171"/>
      <c r="F304" s="171"/>
      <c r="G304" s="114"/>
    </row>
    <row r="305">
      <c r="A305" s="72" t="s">
        <v>517</v>
      </c>
      <c r="B305" s="182" t="s">
        <v>1682</v>
      </c>
      <c r="C305" s="205">
        <v>0</v>
      </c>
      <c r="D305" s="117"/>
      <c r="E305" s="171"/>
      <c r="F305" s="171"/>
      <c r="G305" s="114"/>
    </row>
    <row r="306">
      <c r="A306" s="72" t="s">
        <v>518</v>
      </c>
      <c r="B306" s="183" t="s">
        <v>281</v>
      </c>
      <c r="C306" s="205">
        <v>0</v>
      </c>
      <c r="D306" s="118"/>
      <c r="E306" s="118"/>
      <c r="F306" s="172"/>
      <c r="G306" s="172"/>
    </row>
    <row r="307">
      <c r="A307" s="72" t="s">
        <v>1346</v>
      </c>
      <c r="B307" s="117" t="s">
        <v>11</v>
      </c>
      <c r="C307" s="205">
        <v>0</v>
      </c>
      <c r="D307" s="117"/>
      <c r="E307" s="171"/>
      <c r="F307" s="171"/>
      <c r="G307" s="114"/>
    </row>
    <row r="308">
      <c r="A308" s="72" t="s">
        <v>584</v>
      </c>
      <c r="B308" s="173" t="s">
        <v>99</v>
      </c>
      <c r="C308" s="206"/>
      <c r="D308" s="117"/>
      <c r="E308" s="171"/>
      <c r="F308" s="171"/>
      <c r="G308" s="114"/>
    </row>
    <row r="309">
      <c r="A309" s="72" t="s">
        <v>585</v>
      </c>
      <c r="B309" s="173" t="s">
        <v>100</v>
      </c>
      <c r="C309" s="205"/>
      <c r="D309" s="117"/>
      <c r="E309" s="171"/>
      <c r="F309" s="171"/>
      <c r="G309" s="114"/>
    </row>
    <row r="310">
      <c r="A310" s="72" t="s">
        <v>586</v>
      </c>
      <c r="B310" s="173" t="s">
        <v>101</v>
      </c>
      <c r="C310" s="205"/>
      <c r="D310" s="117"/>
      <c r="E310" s="171"/>
      <c r="F310" s="171"/>
      <c r="G310" s="114"/>
    </row>
    <row r="311">
      <c r="A311" s="72" t="s">
        <v>587</v>
      </c>
      <c r="B311" s="173" t="s">
        <v>102</v>
      </c>
      <c r="C311" s="205"/>
      <c r="D311" s="117"/>
      <c r="E311" s="171"/>
      <c r="F311" s="171"/>
      <c r="G311" s="114"/>
    </row>
    <row r="312">
      <c r="A312" s="72" t="s">
        <v>588</v>
      </c>
      <c r="B312" s="207" t="s">
        <v>13</v>
      </c>
      <c r="C312" s="205"/>
      <c r="D312" s="117"/>
      <c r="E312" s="171"/>
      <c r="F312" s="171"/>
      <c r="G312" s="114"/>
    </row>
    <row r="313">
      <c r="A313" s="72" t="s">
        <v>589</v>
      </c>
      <c r="B313" s="207" t="s">
        <v>13</v>
      </c>
      <c r="C313" s="205"/>
      <c r="D313" s="117"/>
      <c r="E313" s="171"/>
      <c r="F313" s="171"/>
      <c r="G313" s="114"/>
    </row>
    <row r="314">
      <c r="A314" s="72" t="s">
        <v>590</v>
      </c>
      <c r="B314" s="207" t="s">
        <v>13</v>
      </c>
      <c r="C314" s="205"/>
      <c r="D314" s="117"/>
      <c r="E314" s="171"/>
      <c r="F314" s="171"/>
      <c r="G314" s="114"/>
    </row>
    <row r="315">
      <c r="A315" s="72" t="s">
        <v>591</v>
      </c>
      <c r="B315" s="207" t="s">
        <v>13</v>
      </c>
      <c r="C315" s="205"/>
      <c r="D315" s="117"/>
      <c r="E315" s="171"/>
      <c r="F315" s="171"/>
      <c r="G315" s="114"/>
    </row>
    <row r="316">
      <c r="A316" s="72" t="s">
        <v>592</v>
      </c>
      <c r="B316" s="207" t="s">
        <v>13</v>
      </c>
      <c r="C316" s="205"/>
      <c r="D316" s="117"/>
      <c r="E316" s="171"/>
      <c r="F316" s="171"/>
      <c r="G316" s="114"/>
    </row>
    <row r="317">
      <c r="A317" s="72" t="s">
        <v>593</v>
      </c>
      <c r="B317" s="207" t="s">
        <v>13</v>
      </c>
      <c r="C317" s="205"/>
      <c r="D317" s="117"/>
      <c r="E317" s="171"/>
      <c r="F317" s="171"/>
      <c r="G317" s="114"/>
    </row>
    <row r="318">
      <c r="A318" s="108"/>
      <c r="B318" s="108" t="s">
        <v>103</v>
      </c>
      <c r="C318" s="108" t="s">
        <v>34</v>
      </c>
      <c r="D318" s="108"/>
      <c r="E318" s="108"/>
      <c r="F318" s="108"/>
      <c r="G318" s="108"/>
    </row>
    <row r="319">
      <c r="A319" s="72" t="s">
        <v>519</v>
      </c>
      <c r="B319" s="117" t="s">
        <v>282</v>
      </c>
      <c r="C319" s="205">
        <v>0.624293025449205</v>
      </c>
      <c r="D319" s="117"/>
      <c r="E319" s="114"/>
      <c r="F319" s="114"/>
      <c r="G319" s="114"/>
    </row>
    <row r="320">
      <c r="A320" s="72" t="s">
        <v>520</v>
      </c>
      <c r="B320" s="117" t="s">
        <v>11</v>
      </c>
      <c r="C320" s="205">
        <v>0</v>
      </c>
      <c r="D320" s="117"/>
      <c r="E320" s="114"/>
      <c r="F320" s="114"/>
      <c r="G320" s="114"/>
    </row>
    <row r="321">
      <c r="A321" s="72" t="s">
        <v>521</v>
      </c>
      <c r="B321" s="117" t="s">
        <v>104</v>
      </c>
      <c r="C321" s="205">
        <v>0.3757069745507951</v>
      </c>
      <c r="D321" s="117"/>
      <c r="E321" s="114"/>
      <c r="F321" s="114"/>
      <c r="G321" s="114"/>
    </row>
    <row r="322">
      <c r="A322" s="72" t="s">
        <v>522</v>
      </c>
      <c r="B322" s="117"/>
      <c r="C322" s="170"/>
      <c r="D322" s="117"/>
      <c r="E322" s="114"/>
      <c r="F322" s="114"/>
      <c r="G322" s="114"/>
    </row>
    <row r="323">
      <c r="A323" s="72" t="s">
        <v>523</v>
      </c>
      <c r="B323" s="117"/>
      <c r="C323" s="170"/>
      <c r="D323" s="117"/>
      <c r="E323" s="114"/>
      <c r="F323" s="114"/>
      <c r="G323" s="114"/>
    </row>
    <row r="324">
      <c r="A324" s="72" t="s">
        <v>524</v>
      </c>
      <c r="B324" s="117"/>
      <c r="C324" s="170"/>
      <c r="D324" s="117"/>
      <c r="E324" s="114"/>
      <c r="F324" s="114"/>
      <c r="G324" s="114"/>
    </row>
    <row r="325">
      <c r="A325" s="108"/>
      <c r="B325" s="108" t="s">
        <v>594</v>
      </c>
      <c r="C325" s="108" t="s">
        <v>10</v>
      </c>
      <c r="D325" s="108" t="s">
        <v>294</v>
      </c>
      <c r="E325" s="108"/>
      <c r="F325" s="108" t="s">
        <v>34</v>
      </c>
      <c r="G325" s="108" t="s">
        <v>301</v>
      </c>
    </row>
    <row r="326">
      <c r="A326" s="47" t="s">
        <v>525</v>
      </c>
      <c r="B326" s="208" t="s">
        <v>1683</v>
      </c>
      <c r="C326" s="203">
        <v>0</v>
      </c>
      <c r="D326" s="204">
        <v>0</v>
      </c>
      <c r="E326" s="122"/>
      <c r="F326" s="170">
        <f>IF($C$344=0,"",IF(C326="[for completion]","",C326/$C$344))</f>
        <v>0</v>
      </c>
      <c r="G326" s="170">
        <f>IF($D$344=0,"",IF(D326="[for completion]","",D326/$D$344))</f>
        <v>0</v>
      </c>
    </row>
    <row r="327">
      <c r="A327" s="47" t="s">
        <v>526</v>
      </c>
      <c r="B327" s="208" t="s">
        <v>1684</v>
      </c>
      <c r="C327" s="203">
        <v>0</v>
      </c>
      <c r="D327" s="204">
        <v>0</v>
      </c>
      <c r="E327" s="122"/>
      <c r="F327" s="170">
        <f>IF($C$344=0,"",IF(C327="[for completion]","",C327/$C$344))</f>
        <v>0</v>
      </c>
      <c r="G327" s="170">
        <f>IF($D$344=0,"",IF(D327="[for completion]","",D327/$D$344))</f>
        <v>0</v>
      </c>
    </row>
    <row r="328">
      <c r="A328" s="47" t="s">
        <v>527</v>
      </c>
      <c r="B328" s="208" t="s">
        <v>1685</v>
      </c>
      <c r="C328" s="203">
        <v>0.77683309</v>
      </c>
      <c r="D328" s="204">
        <v>1</v>
      </c>
      <c r="E328" s="122"/>
      <c r="F328" s="170">
        <f>IF($C$344=0,"",IF(C328="[for completion]","",C328/$C$344))</f>
        <v>0.006391234588471045</v>
      </c>
      <c r="G328" s="170">
        <f>IF($D$344=0,"",IF(D328="[for completion]","",D328/$D$344))</f>
        <v>0.0026595744680851063</v>
      </c>
    </row>
    <row r="329">
      <c r="A329" s="47" t="s">
        <v>528</v>
      </c>
      <c r="B329" s="208" t="s">
        <v>1686</v>
      </c>
      <c r="C329" s="203">
        <v>3.38101761</v>
      </c>
      <c r="D329" s="204">
        <v>8</v>
      </c>
      <c r="E329" s="122"/>
      <c r="F329" s="170">
        <f>IF($C$344=0,"",IF(C329="[for completion]","",C329/$C$344))</f>
        <v>0.02781662749878704</v>
      </c>
      <c r="G329" s="170">
        <f>IF($D$344=0,"",IF(D329="[for completion]","",D329/$D$344))</f>
        <v>0.02127659574468085</v>
      </c>
    </row>
    <row r="330">
      <c r="A330" s="47" t="s">
        <v>529</v>
      </c>
      <c r="B330" s="208" t="s">
        <v>1687</v>
      </c>
      <c r="C330" s="203">
        <v>1.17641719</v>
      </c>
      <c r="D330" s="204">
        <v>4</v>
      </c>
      <c r="E330" s="122"/>
      <c r="F330" s="170">
        <f>IF($C$344=0,"",IF(C330="[for completion]","",C330/$C$344))</f>
        <v>0.00967873064624463</v>
      </c>
      <c r="G330" s="170">
        <f>IF($D$344=0,"",IF(D330="[for completion]","",D330/$D$344))</f>
        <v>0.010638297872340425</v>
      </c>
    </row>
    <row r="331">
      <c r="A331" s="47" t="s">
        <v>530</v>
      </c>
      <c r="B331" s="208" t="s">
        <v>1688</v>
      </c>
      <c r="C331" s="203">
        <v>5.37033759</v>
      </c>
      <c r="D331" s="204">
        <v>17</v>
      </c>
      <c r="E331" s="122"/>
      <c r="F331" s="170">
        <f>IF($C$344=0,"",IF(C331="[for completion]","",C331/$C$344))</f>
        <v>0.04418334877698662</v>
      </c>
      <c r="G331" s="170">
        <f>IF($D$344=0,"",IF(D331="[for completion]","",D331/$D$344))</f>
        <v>0.04521276595744681</v>
      </c>
    </row>
    <row r="332">
      <c r="A332" s="47" t="s">
        <v>531</v>
      </c>
      <c r="B332" s="208" t="s">
        <v>1689</v>
      </c>
      <c r="C332" s="203">
        <v>110.84203457</v>
      </c>
      <c r="D332" s="204">
        <v>346</v>
      </c>
      <c r="E332" s="122"/>
      <c r="F332" s="170">
        <f>IF($C$344=0,"",IF(C332="[for completion]","",C332/$C$344))</f>
        <v>0.9119300584895107</v>
      </c>
      <c r="G332" s="170">
        <f>IF($D$344=0,"",IF(D332="[for completion]","",D332/$D$344))</f>
        <v>0.9202127659574468</v>
      </c>
    </row>
    <row r="333">
      <c r="A333" s="47" t="s">
        <v>532</v>
      </c>
      <c r="B333" s="208" t="s">
        <v>1690</v>
      </c>
      <c r="C333" s="203">
        <v>0</v>
      </c>
      <c r="D333" s="204">
        <v>0</v>
      </c>
      <c r="E333" s="122"/>
      <c r="F333" s="170">
        <f>IF($C$344=0,"",IF(C333="[for completion]","",C333/$C$344))</f>
        <v>0</v>
      </c>
      <c r="G333" s="170">
        <f>IF($D$344=0,"",IF(D333="[for completion]","",D333/$D$344))</f>
        <v>0</v>
      </c>
    </row>
    <row r="334">
      <c r="A334" s="47" t="s">
        <v>533</v>
      </c>
      <c r="B334" s="208" t="s">
        <v>1691</v>
      </c>
      <c r="C334" s="203">
        <v>0</v>
      </c>
      <c r="D334" s="204">
        <v>0</v>
      </c>
      <c r="E334" s="122"/>
      <c r="F334" s="170">
        <f>IF($C$344=0,"",IF(C334="[for completion]","",C334/$C$344))</f>
        <v>0</v>
      </c>
      <c r="G334" s="170">
        <f>IF($D$344=0,"",IF(D334="[for completion]","",D334/$D$344))</f>
        <v>0</v>
      </c>
    </row>
    <row r="335">
      <c r="A335" s="47" t="s">
        <v>534</v>
      </c>
      <c r="B335" s="208" t="s">
        <v>1692</v>
      </c>
      <c r="C335" s="203">
        <v>0</v>
      </c>
      <c r="D335" s="204">
        <v>0</v>
      </c>
      <c r="E335" s="122"/>
      <c r="F335" s="170">
        <f>IF($C$344=0,"",IF(C335="[for completion]","",C335/$C$344))</f>
        <v>0</v>
      </c>
      <c r="G335" s="170">
        <f>IF($D$344=0,"",IF(D335="[for completion]","",D335/$D$344))</f>
        <v>0</v>
      </c>
    </row>
    <row r="336">
      <c r="A336" s="47" t="s">
        <v>595</v>
      </c>
      <c r="B336" s="208" t="s">
        <v>1693</v>
      </c>
      <c r="C336" s="203">
        <v>0</v>
      </c>
      <c r="D336" s="204">
        <v>0</v>
      </c>
      <c r="E336" s="122"/>
      <c r="F336" s="170">
        <f>IF($C$344=0,"",IF(C336="[for completion]","",C336/$C$344))</f>
        <v>0</v>
      </c>
      <c r="G336" s="170">
        <f>IF($D$344=0,"",IF(D336="[for completion]","",D336/$D$344))</f>
        <v>0</v>
      </c>
    </row>
    <row r="337">
      <c r="A337" s="47" t="s">
        <v>596</v>
      </c>
      <c r="B337" s="208" t="s">
        <v>1694</v>
      </c>
      <c r="C337" s="203">
        <v>0</v>
      </c>
      <c r="D337" s="204">
        <v>0</v>
      </c>
      <c r="E337" s="122"/>
      <c r="F337" s="170">
        <f>IF($C$344=0,"",IF(C337="[for completion]","",C337/$C$344))</f>
        <v>0</v>
      </c>
      <c r="G337" s="170">
        <f>IF($D$344=0,"",IF(D337="[for completion]","",D337/$D$344))</f>
        <v>0</v>
      </c>
    </row>
    <row r="338">
      <c r="A338" s="47" t="s">
        <v>597</v>
      </c>
      <c r="B338" s="208" t="s">
        <v>1695</v>
      </c>
      <c r="C338" s="203">
        <v>0</v>
      </c>
      <c r="D338" s="204">
        <v>0</v>
      </c>
      <c r="E338" s="122"/>
      <c r="F338" s="170">
        <f>IF($C$344=0,"",IF(C338="[for completion]","",C338/$C$344))</f>
        <v>0</v>
      </c>
      <c r="G338" s="170">
        <f>IF($D$344=0,"",IF(D338="[for completion]","",D338/$D$344))</f>
        <v>0</v>
      </c>
    </row>
    <row r="339">
      <c r="A339" s="47" t="s">
        <v>598</v>
      </c>
      <c r="B339" s="208" t="s">
        <v>11</v>
      </c>
      <c r="C339" s="203">
        <v>0</v>
      </c>
      <c r="D339" s="204">
        <v>0</v>
      </c>
      <c r="E339" s="122"/>
      <c r="F339" s="170">
        <f>IF($C$344=0,"",IF(C339="[for completion]","",C339/$C$344))</f>
        <v>0</v>
      </c>
      <c r="G339" s="170">
        <f>IF($D$344=0,"",IF(D339="[for completion]","",D339/$D$344))</f>
        <v>0</v>
      </c>
    </row>
    <row r="340">
      <c r="A340" s="47" t="s">
        <v>599</v>
      </c>
      <c r="B340" s="208"/>
      <c r="C340" s="203"/>
      <c r="D340" s="204"/>
      <c r="E340" s="122"/>
      <c r="F340" s="170">
        <f>IF($C$344=0,"",IF(C340="[for completion]","",C340/$C$344))</f>
        <v>0</v>
      </c>
      <c r="G340" s="170">
        <f>IF($D$344=0,"",IF(D340="[for completion]","",D340/$D$344))</f>
        <v>0</v>
      </c>
    </row>
    <row r="341">
      <c r="A341" s="47" t="s">
        <v>600</v>
      </c>
      <c r="B341" s="208"/>
      <c r="C341" s="203"/>
      <c r="D341" s="204"/>
      <c r="E341" s="122"/>
      <c r="F341" s="170">
        <f>IF($C$344=0,"",IF(C341="[for completion]","",C341/$C$344))</f>
        <v>0</v>
      </c>
      <c r="G341" s="170">
        <f>IF($D$344=0,"",IF(D341="[for completion]","",D341/$D$344))</f>
        <v>0</v>
      </c>
    </row>
    <row r="342">
      <c r="A342" s="47" t="s">
        <v>601</v>
      </c>
      <c r="B342" s="208"/>
      <c r="C342" s="203"/>
      <c r="D342" s="204"/>
      <c r="E342" s="122"/>
      <c r="F342" s="170">
        <f>IF($C$344=0,"",IF(C342="[for completion]","",C342/$C$344))</f>
        <v>0</v>
      </c>
      <c r="G342" s="170">
        <f>IF($D$344=0,"",IF(D342="[for completion]","",D342/$D$344))</f>
        <v>0</v>
      </c>
    </row>
    <row r="343">
      <c r="A343" s="47" t="s">
        <v>602</v>
      </c>
      <c r="B343" s="208"/>
      <c r="C343" s="203"/>
      <c r="D343" s="204"/>
      <c r="E343" s="122"/>
      <c r="F343" s="170">
        <f>IF($C$344=0,"",IF(C343="[for completion]","",C343/$C$344))</f>
        <v>0</v>
      </c>
      <c r="G343" s="170">
        <f>IF($D$344=0,"",IF(D343="[for completion]","",D343/$D$344))</f>
        <v>0</v>
      </c>
    </row>
    <row r="344">
      <c r="A344" s="47" t="s">
        <v>603</v>
      </c>
      <c r="B344" s="120" t="s">
        <v>12</v>
      </c>
      <c r="C344" s="174">
        <f>SUM(C326:C343)</f>
        <v>121.54664005</v>
      </c>
      <c r="D344" s="175">
        <f>SUM(D326:D343)</f>
        <v>376</v>
      </c>
      <c r="E344" s="122"/>
      <c r="F344" s="170">
        <f>SUM(F326:F343)</f>
        <v>1</v>
      </c>
      <c r="G344" s="170">
        <f>SUM(G326:G343)</f>
        <v>1</v>
      </c>
    </row>
    <row r="345">
      <c r="A345" s="47" t="s">
        <v>535</v>
      </c>
      <c r="B345" s="120"/>
      <c r="C345" s="117"/>
      <c r="D345" s="117"/>
      <c r="E345" s="122"/>
      <c r="F345" s="122"/>
      <c r="G345" s="122"/>
    </row>
    <row r="346">
      <c r="A346" s="47" t="s">
        <v>536</v>
      </c>
      <c r="B346" s="120"/>
      <c r="C346" s="117"/>
      <c r="D346" s="117"/>
      <c r="E346" s="122"/>
      <c r="F346" s="122"/>
      <c r="G346" s="122"/>
    </row>
    <row r="347">
      <c r="A347" s="47" t="s">
        <v>537</v>
      </c>
      <c r="B347" s="120"/>
      <c r="C347" s="117"/>
      <c r="D347" s="117"/>
      <c r="E347" s="122"/>
      <c r="F347" s="122"/>
      <c r="G347" s="122"/>
    </row>
    <row r="348">
      <c r="A348" s="108"/>
      <c r="B348" s="108" t="s">
        <v>1257</v>
      </c>
      <c r="C348" s="108" t="s">
        <v>10</v>
      </c>
      <c r="D348" s="108" t="s">
        <v>294</v>
      </c>
      <c r="E348" s="108"/>
      <c r="F348" s="108" t="s">
        <v>34</v>
      </c>
      <c r="G348" s="108" t="s">
        <v>301</v>
      </c>
    </row>
    <row r="349">
      <c r="A349" s="47" t="s">
        <v>538</v>
      </c>
      <c r="B349" s="208" t="s">
        <v>143</v>
      </c>
      <c r="C349" s="260">
        <v>121.54664005</v>
      </c>
      <c r="D349" s="214">
        <v>376</v>
      </c>
      <c r="E349" s="122"/>
      <c r="F349" s="170">
        <f>IF($C$367=0,"",IF(C349="[for completion]","",C349/$C$367))</f>
        <v>1</v>
      </c>
      <c r="G349" s="170">
        <f>IF($D$367=0,"",IF(D349="[for completion]","",D349/$D$367))</f>
        <v>1</v>
      </c>
    </row>
    <row r="350">
      <c r="A350" s="47" t="s">
        <v>539</v>
      </c>
      <c r="B350" s="208"/>
      <c r="C350" s="214"/>
      <c r="D350" s="214"/>
      <c r="E350" s="122"/>
      <c r="F350" s="170">
        <f>IF($C$367=0,"",IF(C350="[for completion]","",C350/$C$367))</f>
        <v>0</v>
      </c>
      <c r="G350" s="170">
        <f>IF($D$367=0,"",IF(D350="[for completion]","",D350/$D$367))</f>
        <v>0</v>
      </c>
    </row>
    <row r="351">
      <c r="A351" s="47" t="s">
        <v>540</v>
      </c>
      <c r="B351" s="208"/>
      <c r="C351" s="214"/>
      <c r="D351" s="214"/>
      <c r="E351" s="122"/>
      <c r="F351" s="170">
        <f>IF($C$367=0,"",IF(C351="[for completion]","",C351/$C$367))</f>
        <v>0</v>
      </c>
      <c r="G351" s="170">
        <f>IF($D$367=0,"",IF(D351="[for completion]","",D351/$D$367))</f>
        <v>0</v>
      </c>
    </row>
    <row r="352">
      <c r="A352" s="47" t="s">
        <v>541</v>
      </c>
      <c r="B352" s="208"/>
      <c r="C352" s="214"/>
      <c r="D352" s="214"/>
      <c r="E352" s="122"/>
      <c r="F352" s="170">
        <f>IF($C$367=0,"",IF(C352="[for completion]","",C352/$C$367))</f>
        <v>0</v>
      </c>
      <c r="G352" s="170">
        <f>IF($D$367=0,"",IF(D352="[for completion]","",D352/$D$367))</f>
        <v>0</v>
      </c>
    </row>
    <row r="353">
      <c r="A353" s="47" t="s">
        <v>542</v>
      </c>
      <c r="B353" s="208"/>
      <c r="C353" s="214"/>
      <c r="D353" s="214"/>
      <c r="E353" s="122"/>
      <c r="F353" s="170">
        <f>IF($C$367=0,"",IF(C353="[for completion]","",C353/$C$367))</f>
        <v>0</v>
      </c>
      <c r="G353" s="170">
        <f>IF($D$367=0,"",IF(D353="[for completion]","",D353/$D$367))</f>
        <v>0</v>
      </c>
    </row>
    <row r="354">
      <c r="A354" s="47" t="s">
        <v>604</v>
      </c>
      <c r="B354" s="208"/>
      <c r="C354" s="214"/>
      <c r="D354" s="214"/>
      <c r="E354" s="122"/>
      <c r="F354" s="170">
        <f>IF($C$367=0,"",IF(C354="[for completion]","",C354/$C$367))</f>
        <v>0</v>
      </c>
      <c r="G354" s="170">
        <f>IF($D$367=0,"",IF(D354="[for completion]","",D354/$D$367))</f>
        <v>0</v>
      </c>
    </row>
    <row r="355">
      <c r="A355" s="47" t="s">
        <v>605</v>
      </c>
      <c r="B355" s="208"/>
      <c r="C355" s="214"/>
      <c r="D355" s="214"/>
      <c r="E355" s="122"/>
      <c r="F355" s="170">
        <f>IF($C$367=0,"",IF(C355="[for completion]","",C355/$C$367))</f>
        <v>0</v>
      </c>
      <c r="G355" s="170">
        <f>IF($D$367=0,"",IF(D355="[for completion]","",D355/$D$367))</f>
        <v>0</v>
      </c>
    </row>
    <row r="356">
      <c r="A356" s="47" t="s">
        <v>606</v>
      </c>
      <c r="B356" s="208"/>
      <c r="C356" s="214"/>
      <c r="D356" s="214"/>
      <c r="E356" s="122"/>
      <c r="F356" s="170">
        <f>IF($C$367=0,"",IF(C356="[for completion]","",C356/$C$367))</f>
        <v>0</v>
      </c>
      <c r="G356" s="170">
        <f>IF($D$367=0,"",IF(D356="[for completion]","",D356/$D$367))</f>
        <v>0</v>
      </c>
    </row>
    <row r="357">
      <c r="A357" s="47" t="s">
        <v>607</v>
      </c>
      <c r="B357" s="208"/>
      <c r="C357" s="214"/>
      <c r="D357" s="214"/>
      <c r="E357" s="122"/>
      <c r="F357" s="170">
        <f>IF($C$367=0,"",IF(C357="[for completion]","",C357/$C$367))</f>
        <v>0</v>
      </c>
      <c r="G357" s="170">
        <f>IF($D$367=0,"",IF(D357="[for completion]","",D357/$D$367))</f>
        <v>0</v>
      </c>
    </row>
    <row r="358">
      <c r="A358" s="47" t="s">
        <v>608</v>
      </c>
      <c r="B358" s="208"/>
      <c r="C358" s="214"/>
      <c r="D358" s="214"/>
      <c r="E358" s="122"/>
      <c r="F358" s="170">
        <f>IF($C$367=0,"",IF(C358="[for completion]","",C358/$C$367))</f>
        <v>0</v>
      </c>
      <c r="G358" s="170">
        <f>IF($D$367=0,"",IF(D358="[for completion]","",D358/$D$367))</f>
        <v>0</v>
      </c>
    </row>
    <row r="359">
      <c r="A359" s="47" t="s">
        <v>1159</v>
      </c>
      <c r="B359" s="208"/>
      <c r="C359" s="214"/>
      <c r="D359" s="214"/>
      <c r="E359" s="122"/>
      <c r="F359" s="170">
        <f>IF($C$367=0,"",IF(C359="[for completion]","",C359/$C$367))</f>
        <v>0</v>
      </c>
      <c r="G359" s="170">
        <f>IF($D$367=0,"",IF(D359="[for completion]","",D359/$D$367))</f>
        <v>0</v>
      </c>
    </row>
    <row r="360">
      <c r="A360" s="47" t="s">
        <v>1160</v>
      </c>
      <c r="B360" s="208"/>
      <c r="C360" s="214"/>
      <c r="D360" s="214"/>
      <c r="E360" s="122"/>
      <c r="F360" s="170">
        <f>IF($C$367=0,"",IF(C360="[for completion]","",C360/$C$367))</f>
        <v>0</v>
      </c>
      <c r="G360" s="170">
        <f>IF($D$367=0,"",IF(D360="[for completion]","",D360/$D$367))</f>
        <v>0</v>
      </c>
    </row>
    <row r="361">
      <c r="A361" s="47" t="s">
        <v>1161</v>
      </c>
      <c r="B361" s="208"/>
      <c r="C361" s="214"/>
      <c r="D361" s="214"/>
      <c r="E361" s="122"/>
      <c r="F361" s="170">
        <f>IF($C$367=0,"",IF(C361="[for completion]","",C361/$C$367))</f>
        <v>0</v>
      </c>
      <c r="G361" s="170">
        <f>IF($D$367=0,"",IF(D361="[for completion]","",D361/$D$367))</f>
        <v>0</v>
      </c>
    </row>
    <row r="362">
      <c r="A362" s="47" t="s">
        <v>1162</v>
      </c>
      <c r="B362" s="208"/>
      <c r="C362" s="214"/>
      <c r="D362" s="214"/>
      <c r="E362" s="122"/>
      <c r="F362" s="170">
        <f>IF($C$367=0,"",IF(C362="[for completion]","",C362/$C$367))</f>
        <v>0</v>
      </c>
      <c r="G362" s="170">
        <f>IF($D$367=0,"",IF(D362="[for completion]","",D362/$D$367))</f>
        <v>0</v>
      </c>
    </row>
    <row r="363">
      <c r="A363" s="47" t="s">
        <v>1163</v>
      </c>
      <c r="B363" s="208"/>
      <c r="C363" s="214"/>
      <c r="D363" s="214"/>
      <c r="E363" s="122"/>
      <c r="F363" s="170">
        <f>IF($C$367=0,"",IF(C363="[for completion]","",C363/$C$367))</f>
        <v>0</v>
      </c>
      <c r="G363" s="170">
        <f>IF($D$367=0,"",IF(D363="[for completion]","",D363/$D$367))</f>
        <v>0</v>
      </c>
    </row>
    <row r="364">
      <c r="A364" s="47" t="s">
        <v>1164</v>
      </c>
      <c r="B364" s="208"/>
      <c r="C364" s="214"/>
      <c r="D364" s="214"/>
      <c r="E364" s="122"/>
      <c r="F364" s="170">
        <f>IF($C$367=0,"",IF(C364="[for completion]","",C364/$C$367))</f>
        <v>0</v>
      </c>
      <c r="G364" s="170">
        <f>IF($D$367=0,"",IF(D364="[for completion]","",D364/$D$367))</f>
        <v>0</v>
      </c>
    </row>
    <row r="365">
      <c r="A365" s="47" t="s">
        <v>1165</v>
      </c>
      <c r="B365" s="208"/>
      <c r="C365" s="214"/>
      <c r="D365" s="214"/>
      <c r="E365" s="122"/>
      <c r="F365" s="170">
        <f>IF($C$367=0,"",IF(C365="[for completion]","",C365/$C$367))</f>
        <v>0</v>
      </c>
      <c r="G365" s="170">
        <f>IF($D$367=0,"",IF(D365="[for completion]","",D365/$D$367))</f>
        <v>0</v>
      </c>
    </row>
    <row r="366">
      <c r="A366" s="47" t="s">
        <v>1166</v>
      </c>
      <c r="B366" s="208"/>
      <c r="C366" s="214"/>
      <c r="D366" s="214"/>
      <c r="E366" s="122"/>
      <c r="F366" s="170">
        <f>IF($C$367=0,"",IF(C366="[for completion]","",C366/$C$367))</f>
        <v>0</v>
      </c>
      <c r="G366" s="170">
        <f>IF($D$367=0,"",IF(D366="[for completion]","",D366/$D$367))</f>
        <v>0</v>
      </c>
    </row>
    <row r="367">
      <c r="A367" s="47" t="s">
        <v>1167</v>
      </c>
      <c r="B367" s="120" t="s">
        <v>12</v>
      </c>
      <c r="C367" s="174">
        <f>SUM(C349:C366)</f>
        <v>121.54664005</v>
      </c>
      <c r="D367" s="175">
        <f>SUM(D349:D366)</f>
        <v>376</v>
      </c>
      <c r="E367" s="122"/>
      <c r="F367" s="170">
        <f>SUM(F349:F366)</f>
        <v>1</v>
      </c>
      <c r="G367" s="170">
        <f>SUM(G349:G366)</f>
        <v>1</v>
      </c>
    </row>
    <row r="368">
      <c r="A368" s="47" t="s">
        <v>543</v>
      </c>
      <c r="B368" s="120"/>
      <c r="C368" s="117"/>
      <c r="D368" s="117"/>
      <c r="E368" s="122"/>
      <c r="F368" s="122"/>
      <c r="G368" s="122"/>
    </row>
    <row r="369">
      <c r="A369" s="47" t="s">
        <v>544</v>
      </c>
      <c r="B369" s="120"/>
      <c r="C369" s="117"/>
      <c r="D369" s="117"/>
      <c r="E369" s="122"/>
      <c r="F369" s="122"/>
      <c r="G369" s="122"/>
    </row>
    <row r="370">
      <c r="A370" s="108"/>
      <c r="B370" s="108" t="s">
        <v>724</v>
      </c>
      <c r="C370" s="108" t="s">
        <v>10</v>
      </c>
      <c r="D370" s="108" t="s">
        <v>294</v>
      </c>
      <c r="E370" s="108"/>
      <c r="F370" s="108" t="s">
        <v>34</v>
      </c>
      <c r="G370" s="108" t="s">
        <v>301</v>
      </c>
    </row>
    <row r="371">
      <c r="A371" s="47" t="s">
        <v>545</v>
      </c>
      <c r="B371" s="120" t="s">
        <v>1696</v>
      </c>
      <c r="C371" s="203">
        <v>5.0038715</v>
      </c>
      <c r="D371" s="214">
        <v>12</v>
      </c>
      <c r="E371" s="122"/>
      <c r="F371" s="170">
        <f>IF($C$384=0,"",IF(C371="[for completion]","",C371/$C$384))</f>
        <v>0.04116832433987137</v>
      </c>
      <c r="G371" s="170">
        <f>IF($D$384=0,"",IF(D371="[for completion]","",D371/$D$384))</f>
        <v>0.031914893617021274</v>
      </c>
    </row>
    <row r="372">
      <c r="A372" s="47" t="s">
        <v>546</v>
      </c>
      <c r="B372" s="120" t="s">
        <v>288</v>
      </c>
      <c r="C372" s="203">
        <v>2.1347757</v>
      </c>
      <c r="D372" s="214">
        <v>6</v>
      </c>
      <c r="E372" s="122"/>
      <c r="F372" s="234">
        <f>IF($C$384=0,"",IF(C372="[for completion]","",C372/$C$384))</f>
        <v>0.017563428319547363</v>
      </c>
      <c r="G372" s="234">
        <f>IF($D$384=0,"",IF(D372="[for completion]","",D372/$D$384))</f>
        <v>0.015957446808510637</v>
      </c>
    </row>
    <row r="373">
      <c r="A373" s="47" t="s">
        <v>547</v>
      </c>
      <c r="B373" s="120" t="s">
        <v>1256</v>
      </c>
      <c r="C373" s="203">
        <v>1.27369083</v>
      </c>
      <c r="D373" s="214">
        <v>4</v>
      </c>
      <c r="E373" s="122"/>
      <c r="F373" s="234">
        <f>IF($C$384=0,"",IF(C373="[for completion]","",C373/$C$384))</f>
        <v>0.010479029527069184</v>
      </c>
      <c r="G373" s="234">
        <f>IF($D$384=0,"",IF(D373="[for completion]","",D373/$D$384))</f>
        <v>0.010638297872340425</v>
      </c>
    </row>
    <row r="374">
      <c r="A374" s="47" t="s">
        <v>609</v>
      </c>
      <c r="B374" s="120" t="s">
        <v>289</v>
      </c>
      <c r="C374" s="203">
        <v>2.80882812</v>
      </c>
      <c r="D374" s="214">
        <v>10</v>
      </c>
      <c r="E374" s="122"/>
      <c r="F374" s="234">
        <f>IF($C$384=0,"",IF(C374="[for completion]","",C374/$C$384))</f>
        <v>0.023109056069707454</v>
      </c>
      <c r="G374" s="234">
        <f>IF($D$384=0,"",IF(D374="[for completion]","",D374/$D$384))</f>
        <v>0.026595744680851064</v>
      </c>
    </row>
    <row r="375">
      <c r="A375" s="47" t="s">
        <v>610</v>
      </c>
      <c r="B375" s="120" t="s">
        <v>290</v>
      </c>
      <c r="C375" s="203">
        <v>5.48471854</v>
      </c>
      <c r="D375" s="214">
        <v>19</v>
      </c>
      <c r="E375" s="122"/>
      <c r="F375" s="234">
        <f>IF($C$384=0,"",IF(C375="[for completion]","",C375/$C$384))</f>
        <v>0.04512439453483683</v>
      </c>
      <c r="G375" s="234">
        <f>IF($D$384=0,"",IF(D375="[for completion]","",D375/$D$384))</f>
        <v>0.05053191489361702</v>
      </c>
    </row>
    <row r="376">
      <c r="A376" s="47" t="s">
        <v>611</v>
      </c>
      <c r="B376" s="120" t="s">
        <v>291</v>
      </c>
      <c r="C376" s="203">
        <v>10.022796</v>
      </c>
      <c r="D376" s="214">
        <v>34</v>
      </c>
      <c r="E376" s="122"/>
      <c r="F376" s="234">
        <f>IF($C$384=0,"",IF(C376="[for completion]","",C376/$C$384))</f>
        <v>0.08246049414345781</v>
      </c>
      <c r="G376" s="234">
        <f>IF($D$384=0,"",IF(D376="[for completion]","",D376/$D$384))</f>
        <v>0.09042553191489362</v>
      </c>
    </row>
    <row r="377">
      <c r="A377" s="47" t="s">
        <v>664</v>
      </c>
      <c r="B377" s="120" t="s">
        <v>292</v>
      </c>
      <c r="C377" s="203">
        <v>18.1192771</v>
      </c>
      <c r="D377" s="214">
        <v>60</v>
      </c>
      <c r="E377" s="122"/>
      <c r="F377" s="234">
        <f>IF($C$384=0,"",IF(C377="[for completion]","",C377/$C$384))</f>
        <v>0.14907262835522536</v>
      </c>
      <c r="G377" s="234">
        <f>IF($D$384=0,"",IF(D377="[for completion]","",D377/$D$384))</f>
        <v>0.1595744680851064</v>
      </c>
    </row>
    <row r="378">
      <c r="A378" s="47" t="s">
        <v>665</v>
      </c>
      <c r="B378" s="120" t="s">
        <v>293</v>
      </c>
      <c r="C378" s="203">
        <v>19.77529264</v>
      </c>
      <c r="D378" s="214">
        <v>60</v>
      </c>
      <c r="E378" s="122"/>
      <c r="F378" s="234">
        <f>IF($C$384=0,"",IF(C378="[for completion]","",C378/$C$384))</f>
        <v>0.16269715585609887</v>
      </c>
      <c r="G378" s="234">
        <f>IF($D$384=0,"",IF(D378="[for completion]","",D378/$D$384))</f>
        <v>0.1595744680851064</v>
      </c>
    </row>
    <row r="379">
      <c r="A379" s="243" t="s">
        <v>1168</v>
      </c>
      <c r="B379" s="264" t="s">
        <v>1538</v>
      </c>
      <c r="C379" s="97">
        <v>23.24172382</v>
      </c>
      <c r="D379" s="261">
        <v>74</v>
      </c>
      <c r="E379" s="277"/>
      <c r="F379" s="222">
        <f>IF($C$384=0,"",IF(C379="[for completion]","",C379/$C$384))</f>
        <v>0.19121650594733983</v>
      </c>
      <c r="G379" s="222">
        <f>IF($D$384=0,"",IF(D379="[for completion]","",D379/$D$384))</f>
        <v>0.19680851063829788</v>
      </c>
    </row>
    <row r="380">
      <c r="A380" s="243" t="s">
        <v>1169</v>
      </c>
      <c r="B380" s="261" t="s">
        <v>1526</v>
      </c>
      <c r="C380" s="97">
        <v>14.9842424</v>
      </c>
      <c r="D380" s="261">
        <v>46</v>
      </c>
      <c r="E380" s="278"/>
      <c r="F380" s="222">
        <f>IF($C$384=0,"",IF(C380="[for completion]","",C380/$C$384))</f>
        <v>0.12327977469254608</v>
      </c>
      <c r="G380" s="222">
        <f>IF($D$384=0,"",IF(D380="[for completion]","",D380/$D$384))</f>
        <v>0.12234042553191489</v>
      </c>
    </row>
    <row r="381">
      <c r="A381" s="243" t="s">
        <v>1170</v>
      </c>
      <c r="B381" s="261" t="s">
        <v>1527</v>
      </c>
      <c r="C381" s="97">
        <v>18.6974234</v>
      </c>
      <c r="D381" s="261">
        <v>51</v>
      </c>
      <c r="E381" s="277"/>
      <c r="F381" s="222">
        <f>IF($C$384=0,"",IF(C381="[for completion]","",C381/$C$384))</f>
        <v>0.1538292082142998</v>
      </c>
      <c r="G381" s="222">
        <f>IF($D$384=0,"",IF(D381="[for completion]","",D381/$D$384))</f>
        <v>0.1356382978723404</v>
      </c>
    </row>
    <row r="382" s="229" customFormat="1">
      <c r="A382" s="243" t="s">
        <v>1553</v>
      </c>
      <c r="B382" s="264" t="s">
        <v>1528</v>
      </c>
      <c r="C382" s="97">
        <v>0</v>
      </c>
      <c r="D382" s="261">
        <v>0</v>
      </c>
      <c r="E382" s="277"/>
      <c r="F382" s="222">
        <f>IF($C$384=0,"",IF(C382="[for completion]","",C382/$C$384))</f>
        <v>0</v>
      </c>
      <c r="G382" s="222">
        <f>IF($D$384=0,"",IF(D382="[for completion]","",D382/$D$384))</f>
        <v>0</v>
      </c>
    </row>
    <row r="383" s="229" customFormat="1">
      <c r="A383" s="243" t="s">
        <v>1554</v>
      </c>
      <c r="B383" s="261" t="s">
        <v>658</v>
      </c>
      <c r="C383" s="235">
        <v>0</v>
      </c>
      <c r="D383" s="236">
        <v>0</v>
      </c>
      <c r="E383" s="277"/>
      <c r="F383" s="222">
        <f>IF($C$384=0,"",IF(C383="[for completion]","",C383/$C$384))</f>
        <v>0</v>
      </c>
      <c r="G383" s="222">
        <f>IF($D$384=0,"",IF(D383="[for completion]","",D383/$D$384))</f>
        <v>0</v>
      </c>
    </row>
    <row r="384" s="229" customFormat="1">
      <c r="A384" s="243" t="s">
        <v>1555</v>
      </c>
      <c r="B384" s="264" t="s">
        <v>12</v>
      </c>
      <c r="C384" s="235">
        <f>SUM(C371:C383)</f>
        <v>121.54664005000001</v>
      </c>
      <c r="D384" s="236">
        <f>SUM(D371:D383)</f>
        <v>376</v>
      </c>
      <c r="E384" s="277"/>
      <c r="F384" s="222">
        <f>SUM(F371:F383)</f>
        <v>1</v>
      </c>
      <c r="G384" s="222">
        <f>SUM(G371:G383)</f>
        <v>1</v>
      </c>
    </row>
    <row r="385" s="229" customFormat="1">
      <c r="A385" s="243" t="s">
        <v>548</v>
      </c>
      <c r="B385" s="264"/>
      <c r="C385" s="235"/>
      <c r="D385" s="236"/>
      <c r="E385" s="277"/>
      <c r="F385" s="222"/>
      <c r="G385" s="222"/>
    </row>
    <row r="386" s="229" customFormat="1">
      <c r="A386" s="243" t="s">
        <v>1556</v>
      </c>
      <c r="B386" s="264"/>
      <c r="C386" s="235"/>
      <c r="D386" s="236"/>
      <c r="E386" s="277"/>
      <c r="F386" s="222"/>
      <c r="G386" s="222"/>
    </row>
    <row r="387" s="229" customFormat="1">
      <c r="A387" s="243" t="s">
        <v>1557</v>
      </c>
      <c r="B387" s="264"/>
      <c r="C387" s="235"/>
      <c r="D387" s="236"/>
      <c r="E387" s="277"/>
      <c r="F387" s="222"/>
      <c r="G387" s="222"/>
    </row>
    <row r="388" s="229" customFormat="1">
      <c r="A388" s="243" t="s">
        <v>1558</v>
      </c>
      <c r="B388" s="264"/>
      <c r="C388" s="235"/>
      <c r="D388" s="236"/>
      <c r="E388" s="277"/>
      <c r="F388" s="222"/>
      <c r="G388" s="222"/>
    </row>
    <row r="389" s="229" customFormat="1">
      <c r="A389" s="243" t="s">
        <v>1559</v>
      </c>
      <c r="B389" s="264"/>
      <c r="C389" s="235"/>
      <c r="D389" s="236"/>
      <c r="E389" s="277"/>
      <c r="F389" s="222"/>
      <c r="G389" s="222"/>
    </row>
    <row r="390" s="229" customFormat="1">
      <c r="A390" s="243" t="s">
        <v>1560</v>
      </c>
      <c r="B390" s="264"/>
      <c r="C390" s="235"/>
      <c r="D390" s="236"/>
      <c r="E390" s="277"/>
      <c r="F390" s="222"/>
      <c r="G390" s="222"/>
    </row>
    <row r="391" s="229" customFormat="1">
      <c r="A391" s="243" t="s">
        <v>1561</v>
      </c>
      <c r="B391" s="264"/>
      <c r="C391" s="235"/>
      <c r="D391" s="236"/>
      <c r="E391" s="277"/>
      <c r="F391" s="222"/>
      <c r="G391" s="222"/>
    </row>
    <row r="392" s="229" customFormat="1">
      <c r="A392" s="243" t="s">
        <v>1562</v>
      </c>
      <c r="B392" s="264"/>
      <c r="C392" s="235"/>
      <c r="D392" s="236"/>
      <c r="E392" s="277"/>
      <c r="F392" s="222"/>
      <c r="G392" s="222"/>
    </row>
    <row r="393">
      <c r="A393" s="243" t="s">
        <v>1563</v>
      </c>
      <c r="B393" s="264"/>
      <c r="C393" s="261"/>
      <c r="D393" s="261"/>
      <c r="E393" s="277"/>
      <c r="F393" s="277"/>
      <c r="G393" s="277"/>
    </row>
    <row r="394" s="233" customFormat="1">
      <c r="A394" s="243" t="s">
        <v>1564</v>
      </c>
      <c r="B394" s="264"/>
      <c r="C394" s="261"/>
      <c r="D394" s="261"/>
      <c r="E394" s="277"/>
      <c r="F394" s="277"/>
      <c r="G394" s="277"/>
    </row>
    <row r="395">
      <c r="A395" s="108"/>
      <c r="B395" s="108" t="s">
        <v>725</v>
      </c>
      <c r="C395" s="108" t="s">
        <v>10</v>
      </c>
      <c r="D395" s="108" t="s">
        <v>294</v>
      </c>
      <c r="E395" s="108"/>
      <c r="F395" s="108" t="s">
        <v>34</v>
      </c>
      <c r="G395" s="108" t="s">
        <v>301</v>
      </c>
    </row>
    <row r="396">
      <c r="A396" s="47" t="s">
        <v>666</v>
      </c>
      <c r="B396" s="120" t="s">
        <v>1697</v>
      </c>
      <c r="C396" s="203">
        <v>95.03105488</v>
      </c>
      <c r="D396" s="204">
        <v>285</v>
      </c>
      <c r="E396" s="122"/>
      <c r="F396" s="170">
        <f>IF($C$403=0,"",IF(C396="[for completion]","",C396/$C$403))</f>
        <v>0.7818484726596109</v>
      </c>
      <c r="G396" s="170">
        <f>IF($D$403=0,"",IF(D396="[for completion]","",D396/$D$403))</f>
        <v>0.7579787234042553</v>
      </c>
    </row>
    <row r="397">
      <c r="A397" s="47" t="s">
        <v>667</v>
      </c>
      <c r="B397" s="103" t="s">
        <v>1698</v>
      </c>
      <c r="C397" s="203">
        <v>26.51558517</v>
      </c>
      <c r="D397" s="204">
        <v>91</v>
      </c>
      <c r="E397" s="122"/>
      <c r="F397" s="170">
        <f>IF($C$403=0,"",IF(C397="[for completion]","",C397/$C$403))</f>
        <v>0.21815152734038903</v>
      </c>
      <c r="G397" s="170">
        <f>IF($D$403=0,"",IF(D397="[for completion]","",D397/$D$403))</f>
        <v>0.24202127659574468</v>
      </c>
    </row>
    <row r="398">
      <c r="A398" s="47" t="s">
        <v>668</v>
      </c>
      <c r="B398" s="120" t="s">
        <v>660</v>
      </c>
      <c r="C398" s="203">
        <v>0</v>
      </c>
      <c r="D398" s="204">
        <v>0</v>
      </c>
      <c r="E398" s="122"/>
      <c r="F398" s="170">
        <f>IF($C$403=0,"",IF(C398="[for completion]","",C398/$C$403))</f>
        <v>0</v>
      </c>
      <c r="G398" s="170">
        <f>IF($D$403=0,"",IF(D398="[for completion]","",D398/$D$403))</f>
        <v>0</v>
      </c>
    </row>
    <row r="399">
      <c r="A399" s="47" t="s">
        <v>669</v>
      </c>
      <c r="B399" s="120" t="s">
        <v>663</v>
      </c>
      <c r="C399" s="203">
        <v>0</v>
      </c>
      <c r="D399" s="204">
        <v>0</v>
      </c>
      <c r="E399" s="122"/>
      <c r="F399" s="170">
        <f>IF($C$403=0,"",IF(C399="[for completion]","",C399/$C$403))</f>
        <v>0</v>
      </c>
      <c r="G399" s="170">
        <f>IF($D$403=0,"",IF(D399="[for completion]","",D399/$D$403))</f>
        <v>0</v>
      </c>
    </row>
    <row r="400">
      <c r="A400" s="47" t="s">
        <v>670</v>
      </c>
      <c r="B400" s="120" t="s">
        <v>11</v>
      </c>
      <c r="C400" s="203">
        <v>0</v>
      </c>
      <c r="D400" s="204">
        <v>0</v>
      </c>
      <c r="E400" s="122"/>
      <c r="F400" s="170">
        <f>IF($C$403=0,"",IF(C400="[for completion]","",C400/$C$403))</f>
        <v>0</v>
      </c>
      <c r="G400" s="170">
        <f>IF($D$403=0,"",IF(D400="[for completion]","",D400/$D$403))</f>
        <v>0</v>
      </c>
    </row>
    <row r="401">
      <c r="A401" s="47" t="s">
        <v>1171</v>
      </c>
      <c r="B401" s="120"/>
      <c r="C401" s="203"/>
      <c r="D401" s="204"/>
      <c r="E401" s="122"/>
      <c r="F401" s="170">
        <f>IF($C$403=0,"",IF(C401="[for completion]","",C401/$C$403))</f>
        <v>0</v>
      </c>
      <c r="G401" s="170">
        <f>IF($D$403=0,"",IF(D401="[for completion]","",D401/$D$403))</f>
        <v>0</v>
      </c>
    </row>
    <row r="402">
      <c r="A402" s="47" t="s">
        <v>1172</v>
      </c>
      <c r="B402" s="120"/>
      <c r="C402" s="203"/>
      <c r="D402" s="204"/>
      <c r="E402" s="122"/>
      <c r="F402" s="170">
        <f>IF($C$403=0,"",IF(C402="[for completion]","",C402/$C$403))</f>
        <v>0</v>
      </c>
      <c r="G402" s="170">
        <f>IF($D$403=0,"",IF(D402="[for completion]","",D402/$D$403))</f>
        <v>0</v>
      </c>
    </row>
    <row r="403">
      <c r="A403" s="47" t="s">
        <v>1173</v>
      </c>
      <c r="B403" s="120" t="s">
        <v>12</v>
      </c>
      <c r="C403" s="174">
        <f>SUM(C396:C402)</f>
        <v>121.54664005000001</v>
      </c>
      <c r="D403" s="174">
        <f>SUM(D396:D402)</f>
        <v>376</v>
      </c>
      <c r="E403" s="122"/>
      <c r="F403" s="192">
        <f>SUM(F396:F402)</f>
        <v>0.9999999999999999</v>
      </c>
      <c r="G403" s="192">
        <f>SUM(G396:G402)</f>
        <v>1</v>
      </c>
    </row>
    <row r="404">
      <c r="A404" s="47" t="s">
        <v>671</v>
      </c>
      <c r="B404" s="120"/>
      <c r="C404" s="117"/>
      <c r="D404" s="117"/>
      <c r="E404" s="122"/>
      <c r="F404" s="122"/>
      <c r="G404" s="122"/>
    </row>
    <row r="405">
      <c r="A405" s="108"/>
      <c r="B405" s="108" t="s">
        <v>726</v>
      </c>
      <c r="C405" s="313" t="s">
        <v>10</v>
      </c>
      <c r="D405" s="313" t="s">
        <v>294</v>
      </c>
      <c r="E405" s="108"/>
      <c r="F405" s="108" t="s">
        <v>34</v>
      </c>
      <c r="G405" s="108" t="s">
        <v>301</v>
      </c>
    </row>
    <row r="406">
      <c r="A406" s="47" t="s">
        <v>1174</v>
      </c>
      <c r="B406" s="120" t="s">
        <v>1699</v>
      </c>
      <c r="C406" s="260">
        <v>1.57481489</v>
      </c>
      <c r="D406" s="260">
        <v>4</v>
      </c>
      <c r="E406" s="122"/>
      <c r="F406" s="170">
        <f>IF($C$410=0,"",IF(C406="[for completion]","",C406/$C$410))</f>
        <v>0.012956465841854427</v>
      </c>
      <c r="G406" s="170">
        <f>IF($D$410=0,"",IF(D406="[for completion]","",D406/$D$410))</f>
        <v>0.010638297872340425</v>
      </c>
    </row>
    <row r="407">
      <c r="A407" s="47" t="s">
        <v>1175</v>
      </c>
      <c r="B407" s="103" t="s">
        <v>1700</v>
      </c>
      <c r="C407" s="260">
        <v>119.97182516</v>
      </c>
      <c r="D407" s="260">
        <v>372</v>
      </c>
      <c r="E407" s="122"/>
      <c r="F407" s="170">
        <f>IF($C$410=0,"",IF(C407="[for completion]","",C407/$C$410))</f>
        <v>0.9870435341581456</v>
      </c>
      <c r="G407" s="170">
        <f>IF($D$410=0,"",IF(D407="[for completion]","",D407/$D$410))</f>
        <v>0.9893617021276596</v>
      </c>
    </row>
    <row r="408">
      <c r="A408" s="47" t="s">
        <v>1176</v>
      </c>
      <c r="B408" s="120" t="s">
        <v>11</v>
      </c>
      <c r="C408" s="203">
        <v>0</v>
      </c>
      <c r="D408" s="204">
        <v>0</v>
      </c>
      <c r="E408" s="122"/>
      <c r="F408" s="170">
        <f>IF($C$410=0,"",IF(C408="[for completion]","",C408/$C$410))</f>
        <v>0</v>
      </c>
      <c r="G408" s="170">
        <f>IF($D$410=0,"",IF(D408="[for completion]","",D408/$D$410))</f>
        <v>0</v>
      </c>
    </row>
    <row r="409">
      <c r="A409" s="47" t="s">
        <v>1177</v>
      </c>
      <c r="B409" s="117"/>
      <c r="C409" s="203"/>
      <c r="D409" s="204"/>
      <c r="E409" s="122"/>
      <c r="F409" s="170">
        <f>IF($C$410=0,"",IF(C409="[for completion]","",C409/$C$410))</f>
        <v>0</v>
      </c>
      <c r="G409" s="170">
        <f>IF($D$410=0,"",IF(D409="[for completion]","",D409/$D$410))</f>
        <v>0</v>
      </c>
    </row>
    <row r="410">
      <c r="A410" s="47" t="s">
        <v>1178</v>
      </c>
      <c r="B410" s="120" t="s">
        <v>12</v>
      </c>
      <c r="C410" s="174">
        <f>SUM(C406:C409)</f>
        <v>121.54664005</v>
      </c>
      <c r="D410" s="175">
        <f>SUM(D406:D409)</f>
        <v>376</v>
      </c>
      <c r="E410" s="122"/>
      <c r="F410" s="170">
        <f>SUM(F406:F409)</f>
        <v>1</v>
      </c>
      <c r="G410" s="170">
        <f>SUM(G406:G409)</f>
        <v>1</v>
      </c>
    </row>
    <row r="411">
      <c r="A411" s="47" t="s">
        <v>1179</v>
      </c>
      <c r="B411" s="120"/>
      <c r="C411" s="117"/>
      <c r="D411" s="117"/>
      <c r="E411" s="122"/>
      <c r="F411" s="122"/>
      <c r="G411" s="122"/>
    </row>
    <row r="412">
      <c r="A412" s="108"/>
      <c r="B412" s="108" t="s">
        <v>1519</v>
      </c>
      <c r="C412" s="108" t="s">
        <v>1466</v>
      </c>
      <c r="D412" s="108" t="s">
        <v>1516</v>
      </c>
      <c r="E412" s="108"/>
      <c r="F412" s="108" t="s">
        <v>1465</v>
      </c>
      <c r="G412" s="108"/>
    </row>
    <row r="413">
      <c r="A413" s="182" t="s">
        <v>1347</v>
      </c>
      <c r="B413" s="183" t="s">
        <v>143</v>
      </c>
      <c r="C413" s="225">
        <v>0</v>
      </c>
      <c r="D413" s="182">
        <v>0</v>
      </c>
      <c r="E413" s="220"/>
      <c r="F413" s="182"/>
      <c r="G413" s="221"/>
    </row>
    <row r="414">
      <c r="A414" s="182" t="s">
        <v>1348</v>
      </c>
      <c r="B414" s="185" t="s">
        <v>659</v>
      </c>
      <c r="C414" s="225"/>
      <c r="D414" s="182"/>
      <c r="E414" s="220"/>
      <c r="F414" s="182"/>
      <c r="G414" s="221"/>
    </row>
    <row r="415">
      <c r="A415" s="182" t="s">
        <v>1349</v>
      </c>
      <c r="B415" s="183" t="s">
        <v>660</v>
      </c>
      <c r="C415" s="225"/>
      <c r="D415" s="182"/>
      <c r="E415" s="220"/>
      <c r="F415" s="182"/>
      <c r="G415" s="221"/>
    </row>
    <row r="416">
      <c r="A416" s="182" t="s">
        <v>1350</v>
      </c>
      <c r="B416" s="183" t="s">
        <v>661</v>
      </c>
      <c r="C416" s="225"/>
      <c r="D416" s="182"/>
      <c r="E416" s="220"/>
      <c r="F416" s="182"/>
      <c r="G416" s="221"/>
    </row>
    <row r="417">
      <c r="A417" s="182" t="s">
        <v>1351</v>
      </c>
      <c r="B417" s="183" t="s">
        <v>662</v>
      </c>
      <c r="C417" s="225"/>
      <c r="D417" s="182"/>
      <c r="E417" s="220"/>
      <c r="F417" s="182"/>
      <c r="G417" s="221"/>
    </row>
    <row r="418">
      <c r="A418" s="182" t="s">
        <v>1352</v>
      </c>
      <c r="B418" s="183" t="s">
        <v>663</v>
      </c>
      <c r="C418" s="225"/>
      <c r="D418" s="182"/>
      <c r="E418" s="220"/>
      <c r="F418" s="182"/>
      <c r="G418" s="221"/>
    </row>
    <row r="419">
      <c r="A419" s="182" t="s">
        <v>1353</v>
      </c>
      <c r="B419" s="183" t="s">
        <v>295</v>
      </c>
      <c r="C419" s="225"/>
      <c r="D419" s="182"/>
      <c r="E419" s="220"/>
      <c r="F419" s="182"/>
      <c r="G419" s="221"/>
    </row>
    <row r="420">
      <c r="A420" s="182" t="s">
        <v>1354</v>
      </c>
      <c r="B420" s="183" t="s">
        <v>658</v>
      </c>
      <c r="C420" s="225"/>
      <c r="D420" s="182"/>
      <c r="E420" s="220"/>
      <c r="F420" s="182"/>
      <c r="G420" s="221"/>
    </row>
    <row r="421">
      <c r="A421" s="182" t="s">
        <v>1355</v>
      </c>
      <c r="B421" s="183" t="s">
        <v>12</v>
      </c>
      <c r="C421" s="226">
        <f>SUM(C413:C420)</f>
        <v>0</v>
      </c>
      <c r="D421" s="226">
        <f>SUM(D413:D420)</f>
        <v>0</v>
      </c>
      <c r="E421" s="220"/>
      <c r="F421" s="182"/>
      <c r="G421" s="221"/>
    </row>
    <row r="422">
      <c r="A422" s="182" t="s">
        <v>1356</v>
      </c>
      <c r="B422" s="72" t="s">
        <v>1468</v>
      </c>
      <c r="C422" s="72"/>
      <c r="D422" s="72"/>
      <c r="E422" s="72"/>
      <c r="F422" s="263"/>
      <c r="G422" s="221"/>
    </row>
    <row r="423">
      <c r="A423" s="182" t="s">
        <v>1357</v>
      </c>
    </row>
    <row r="424">
      <c r="A424" s="182" t="s">
        <v>1358</v>
      </c>
    </row>
    <row r="425">
      <c r="A425" s="182" t="s">
        <v>1359</v>
      </c>
    </row>
    <row r="426">
      <c r="A426" s="182" t="s">
        <v>1360</v>
      </c>
    </row>
    <row r="427">
      <c r="A427" s="182" t="s">
        <v>1361</v>
      </c>
    </row>
    <row r="428">
      <c r="A428" s="182" t="s">
        <v>1362</v>
      </c>
    </row>
    <row r="429">
      <c r="A429" s="182" t="s">
        <v>1363</v>
      </c>
    </row>
    <row r="430">
      <c r="A430" s="182" t="s">
        <v>1364</v>
      </c>
    </row>
    <row r="431">
      <c r="A431" s="182" t="s">
        <v>1365</v>
      </c>
    </row>
    <row r="432">
      <c r="A432" s="182" t="s">
        <v>1366</v>
      </c>
    </row>
    <row r="433">
      <c r="A433" s="182" t="s">
        <v>1367</v>
      </c>
      <c r="B433" s="220"/>
    </row>
    <row r="434">
      <c r="A434" s="182" t="s">
        <v>1368</v>
      </c>
      <c r="B434" s="220"/>
    </row>
    <row r="435">
      <c r="A435" s="182" t="s">
        <v>1369</v>
      </c>
      <c r="B435" s="182"/>
      <c r="C435" s="222"/>
      <c r="D435" s="182"/>
      <c r="E435" s="220"/>
      <c r="F435" s="220"/>
      <c r="G435" s="220"/>
    </row>
    <row r="436">
      <c r="A436" s="182" t="s">
        <v>1370</v>
      </c>
      <c r="B436" s="182"/>
      <c r="C436" s="222"/>
      <c r="D436" s="182"/>
      <c r="E436" s="220"/>
      <c r="F436" s="220"/>
      <c r="G436" s="220"/>
    </row>
    <row r="437">
      <c r="A437" s="182" t="s">
        <v>1371</v>
      </c>
      <c r="B437" s="182"/>
      <c r="C437" s="222"/>
      <c r="D437" s="182"/>
      <c r="E437" s="220"/>
      <c r="F437" s="220"/>
      <c r="G437" s="220"/>
    </row>
    <row r="438">
      <c r="A438" s="182" t="s">
        <v>1372</v>
      </c>
      <c r="B438" s="182"/>
      <c r="C438" s="222"/>
      <c r="D438" s="182"/>
      <c r="E438" s="220"/>
      <c r="F438" s="220"/>
      <c r="G438" s="220"/>
    </row>
    <row r="439">
      <c r="A439" s="182" t="s">
        <v>1373</v>
      </c>
      <c r="B439" s="182"/>
      <c r="C439" s="222"/>
      <c r="D439" s="182"/>
      <c r="E439" s="220"/>
      <c r="F439" s="220"/>
      <c r="G439" s="220"/>
    </row>
    <row r="440">
      <c r="A440" s="182" t="s">
        <v>1374</v>
      </c>
      <c r="B440" s="182"/>
      <c r="C440" s="222"/>
      <c r="D440" s="182"/>
      <c r="E440" s="220"/>
      <c r="F440" s="220"/>
      <c r="G440" s="220"/>
    </row>
    <row r="441">
      <c r="A441" s="182" t="s">
        <v>1375</v>
      </c>
      <c r="B441" s="182"/>
      <c r="C441" s="222"/>
      <c r="D441" s="182"/>
      <c r="E441" s="220"/>
      <c r="F441" s="220"/>
      <c r="G441" s="220"/>
    </row>
    <row r="442">
      <c r="A442" s="182" t="s">
        <v>1376</v>
      </c>
      <c r="B442" s="182"/>
      <c r="C442" s="222"/>
      <c r="D442" s="182"/>
      <c r="E442" s="220"/>
      <c r="F442" s="220"/>
      <c r="G442" s="220"/>
    </row>
    <row r="443">
      <c r="A443" s="182" t="s">
        <v>1377</v>
      </c>
      <c r="B443" s="182"/>
      <c r="C443" s="222"/>
      <c r="D443" s="182"/>
      <c r="E443" s="220"/>
      <c r="F443" s="220"/>
      <c r="G443" s="220"/>
    </row>
    <row r="444">
      <c r="A444" s="182" t="s">
        <v>1378</v>
      </c>
      <c r="B444" s="182"/>
      <c r="C444" s="222"/>
      <c r="D444" s="182"/>
      <c r="E444" s="220"/>
      <c r="F444" s="220"/>
      <c r="G444" s="220"/>
    </row>
    <row r="445">
      <c r="A445" s="182" t="s">
        <v>1379</v>
      </c>
      <c r="B445" s="182"/>
      <c r="C445" s="222"/>
      <c r="D445" s="182"/>
      <c r="E445" s="220"/>
      <c r="F445" s="220"/>
      <c r="G445" s="220"/>
    </row>
    <row r="446">
      <c r="A446" s="182" t="s">
        <v>1380</v>
      </c>
      <c r="B446" s="182"/>
      <c r="C446" s="222"/>
      <c r="D446" s="182"/>
      <c r="E446" s="220"/>
      <c r="F446" s="220"/>
      <c r="G446" s="220"/>
    </row>
    <row r="447">
      <c r="A447" s="182" t="s">
        <v>1381</v>
      </c>
      <c r="B447" s="182"/>
      <c r="C447" s="222"/>
      <c r="D447" s="182"/>
      <c r="E447" s="220"/>
      <c r="F447" s="220"/>
      <c r="G447" s="220"/>
    </row>
    <row r="448">
      <c r="A448" s="182" t="s">
        <v>1382</v>
      </c>
      <c r="B448" s="182"/>
      <c r="C448" s="222"/>
      <c r="D448" s="182"/>
      <c r="E448" s="220"/>
      <c r="F448" s="220"/>
      <c r="G448" s="220"/>
    </row>
    <row r="449">
      <c r="A449" s="182" t="s">
        <v>1383</v>
      </c>
      <c r="B449" s="182"/>
      <c r="C449" s="222"/>
      <c r="D449" s="182"/>
      <c r="E449" s="220"/>
      <c r="F449" s="220"/>
      <c r="G449" s="220"/>
    </row>
    <row r="450">
      <c r="A450" s="182" t="s">
        <v>1384</v>
      </c>
      <c r="B450" s="182"/>
      <c r="C450" s="222"/>
      <c r="D450" s="182"/>
      <c r="E450" s="220"/>
      <c r="F450" s="220"/>
      <c r="G450" s="220"/>
    </row>
    <row r="451">
      <c r="A451" s="182" t="s">
        <v>1385</v>
      </c>
      <c r="B451" s="182"/>
      <c r="C451" s="222"/>
      <c r="D451" s="182"/>
      <c r="E451" s="220"/>
      <c r="F451" s="220"/>
      <c r="G451" s="220"/>
    </row>
    <row r="452">
      <c r="A452" s="182" t="s">
        <v>1386</v>
      </c>
      <c r="B452" s="182"/>
      <c r="C452" s="222"/>
      <c r="D452" s="182"/>
      <c r="E452" s="220"/>
      <c r="F452" s="220"/>
      <c r="G452" s="220"/>
    </row>
    <row r="453">
      <c r="A453" s="182" t="s">
        <v>1387</v>
      </c>
      <c r="B453" s="182"/>
      <c r="C453" s="222"/>
      <c r="D453" s="182"/>
      <c r="E453" s="220"/>
      <c r="F453" s="220"/>
      <c r="G453" s="220"/>
    </row>
    <row r="454">
      <c r="A454" s="182" t="s">
        <v>1388</v>
      </c>
      <c r="B454" s="182"/>
      <c r="C454" s="222"/>
      <c r="D454" s="182"/>
      <c r="E454" s="220"/>
      <c r="F454" s="220"/>
      <c r="G454" s="220"/>
    </row>
    <row r="455">
      <c r="A455" s="182" t="s">
        <v>1389</v>
      </c>
      <c r="B455" s="182"/>
      <c r="C455" s="222"/>
      <c r="D455" s="182"/>
      <c r="E455" s="220"/>
      <c r="F455" s="220"/>
      <c r="G455" s="220"/>
    </row>
    <row r="456">
      <c r="A456" s="182" t="s">
        <v>1390</v>
      </c>
      <c r="B456" s="182"/>
      <c r="C456" s="222"/>
      <c r="D456" s="182"/>
      <c r="E456" s="220"/>
      <c r="F456" s="220"/>
      <c r="G456" s="220"/>
    </row>
    <row r="457">
      <c r="A457" s="182" t="s">
        <v>1391</v>
      </c>
      <c r="B457" s="182"/>
      <c r="C457" s="222"/>
      <c r="D457" s="182"/>
      <c r="E457" s="220"/>
      <c r="F457" s="220"/>
      <c r="G457" s="220"/>
    </row>
    <row r="458">
      <c r="A458" s="182" t="s">
        <v>1392</v>
      </c>
      <c r="B458" s="182"/>
      <c r="C458" s="222"/>
      <c r="D458" s="182"/>
      <c r="E458" s="220"/>
      <c r="F458" s="220"/>
      <c r="G458" s="220"/>
    </row>
    <row r="459">
      <c r="A459" s="182" t="s">
        <v>1393</v>
      </c>
      <c r="B459" s="182"/>
      <c r="C459" s="222"/>
      <c r="D459" s="182"/>
      <c r="E459" s="220"/>
      <c r="F459" s="220"/>
      <c r="G459" s="220"/>
    </row>
    <row r="460">
      <c r="A460" s="182" t="s">
        <v>1394</v>
      </c>
      <c r="B460" s="182"/>
      <c r="C460" s="222"/>
      <c r="D460" s="182"/>
      <c r="E460" s="220"/>
      <c r="F460" s="220"/>
      <c r="G460" s="220"/>
    </row>
    <row r="461" ht="18.75">
      <c r="A461" s="109"/>
      <c r="B461" s="276" t="s">
        <v>1552</v>
      </c>
      <c r="C461" s="109"/>
      <c r="D461" s="109"/>
      <c r="E461" s="109"/>
      <c r="F461" s="110"/>
      <c r="G461" s="110"/>
    </row>
    <row r="462">
      <c r="A462" s="108"/>
      <c r="B462" s="108" t="s">
        <v>1259</v>
      </c>
      <c r="C462" s="108" t="s">
        <v>72</v>
      </c>
      <c r="D462" s="108" t="s">
        <v>73</v>
      </c>
      <c r="E462" s="111"/>
      <c r="F462" s="108" t="s">
        <v>35</v>
      </c>
      <c r="G462" s="108" t="s">
        <v>74</v>
      </c>
    </row>
    <row r="463">
      <c r="A463" s="72" t="s">
        <v>612</v>
      </c>
      <c r="B463" s="117" t="s">
        <v>75</v>
      </c>
      <c r="C463" s="174"/>
      <c r="D463" s="118"/>
      <c r="E463" s="118"/>
      <c r="F463" s="172"/>
      <c r="G463" s="172"/>
    </row>
    <row r="464">
      <c r="A464" s="72"/>
      <c r="B464" s="117"/>
      <c r="C464" s="117"/>
      <c r="D464" s="118"/>
      <c r="E464" s="118"/>
      <c r="F464" s="172"/>
      <c r="G464" s="172"/>
    </row>
    <row r="465">
      <c r="A465" s="72"/>
      <c r="B465" s="117" t="s">
        <v>76</v>
      </c>
      <c r="C465" s="117"/>
      <c r="D465" s="118"/>
      <c r="E465" s="118"/>
      <c r="F465" s="172"/>
      <c r="G465" s="172"/>
    </row>
    <row r="466">
      <c r="A466" s="72" t="s">
        <v>613</v>
      </c>
      <c r="B466" s="120"/>
      <c r="C466" s="174"/>
      <c r="D466" s="175"/>
      <c r="E466" s="118"/>
      <c r="F466" s="176" t="str">
        <f>IF($C$490=0,"",IF(C466="[for completion]","",C466/$C$490))</f>
        <v/>
      </c>
      <c r="G466" s="176" t="str">
        <f>IF($D$490=0,"",IF(D466="[for completion]","",D466/$D$490))</f>
        <v/>
      </c>
    </row>
    <row r="467">
      <c r="A467" s="72" t="s">
        <v>614</v>
      </c>
      <c r="B467" s="120"/>
      <c r="C467" s="174"/>
      <c r="D467" s="175"/>
      <c r="E467" s="118"/>
      <c r="F467" s="176" t="str">
        <f>IF($C$490=0,"",IF(C467="[for completion]","",C467/$C$490))</f>
        <v/>
      </c>
      <c r="G467" s="176" t="str">
        <f>IF($D$490=0,"",IF(D467="[for completion]","",D467/$D$490))</f>
        <v/>
      </c>
    </row>
    <row r="468">
      <c r="A468" s="72" t="s">
        <v>615</v>
      </c>
      <c r="B468" s="120"/>
      <c r="C468" s="174"/>
      <c r="D468" s="175"/>
      <c r="E468" s="118"/>
      <c r="F468" s="176" t="str">
        <f>IF($C$490=0,"",IF(C468="[for completion]","",C468/$C$490))</f>
        <v/>
      </c>
      <c r="G468" s="176" t="str">
        <f>IF($D$490=0,"",IF(D468="[for completion]","",D468/$D$490))</f>
        <v/>
      </c>
    </row>
    <row r="469">
      <c r="A469" s="72" t="s">
        <v>616</v>
      </c>
      <c r="B469" s="120"/>
      <c r="C469" s="174"/>
      <c r="D469" s="175"/>
      <c r="E469" s="118"/>
      <c r="F469" s="176" t="str">
        <f>IF($C$490=0,"",IF(C469="[for completion]","",C469/$C$490))</f>
        <v/>
      </c>
      <c r="G469" s="176" t="str">
        <f>IF($D$490=0,"",IF(D469="[for completion]","",D469/$D$490))</f>
        <v/>
      </c>
    </row>
    <row r="470">
      <c r="A470" s="72" t="s">
        <v>617</v>
      </c>
      <c r="B470" s="120"/>
      <c r="C470" s="174"/>
      <c r="D470" s="175"/>
      <c r="E470" s="118"/>
      <c r="F470" s="176" t="str">
        <f>IF($C$490=0,"",IF(C470="[for completion]","",C470/$C$490))</f>
        <v/>
      </c>
      <c r="G470" s="176" t="str">
        <f>IF($D$490=0,"",IF(D470="[for completion]","",D470/$D$490))</f>
        <v/>
      </c>
    </row>
    <row r="471">
      <c r="A471" s="72" t="s">
        <v>618</v>
      </c>
      <c r="B471" s="120"/>
      <c r="C471" s="174"/>
      <c r="D471" s="175"/>
      <c r="E471" s="118"/>
      <c r="F471" s="176" t="str">
        <f>IF($C$490=0,"",IF(C471="[for completion]","",C471/$C$490))</f>
        <v/>
      </c>
      <c r="G471" s="176" t="str">
        <f>IF($D$490=0,"",IF(D471="[for completion]","",D471/$D$490))</f>
        <v/>
      </c>
    </row>
    <row r="472">
      <c r="A472" s="72" t="s">
        <v>619</v>
      </c>
      <c r="B472" s="120"/>
      <c r="C472" s="174"/>
      <c r="D472" s="175"/>
      <c r="E472" s="118"/>
      <c r="F472" s="176" t="str">
        <f>IF($C$490=0,"",IF(C472="[for completion]","",C472/$C$490))</f>
        <v/>
      </c>
      <c r="G472" s="176" t="str">
        <f>IF($D$490=0,"",IF(D472="[for completion]","",D472/$D$490))</f>
        <v/>
      </c>
    </row>
    <row r="473">
      <c r="A473" s="72" t="s">
        <v>620</v>
      </c>
      <c r="B473" s="120"/>
      <c r="C473" s="174"/>
      <c r="D473" s="175"/>
      <c r="E473" s="118"/>
      <c r="F473" s="176" t="str">
        <f>IF($C$490=0,"",IF(C473="[for completion]","",C473/$C$490))</f>
        <v/>
      </c>
      <c r="G473" s="176" t="str">
        <f>IF($D$490=0,"",IF(D473="[for completion]","",D473/$D$490))</f>
        <v/>
      </c>
    </row>
    <row r="474">
      <c r="A474" s="72" t="s">
        <v>621</v>
      </c>
      <c r="B474" s="120"/>
      <c r="C474" s="174"/>
      <c r="D474" s="175"/>
      <c r="E474" s="118"/>
      <c r="F474" s="176" t="str">
        <f>IF($C$490=0,"",IF(C474="[for completion]","",C474/$C$490))</f>
        <v/>
      </c>
      <c r="G474" s="176" t="str">
        <f>IF($D$490=0,"",IF(D474="[for completion]","",D474/$D$490))</f>
        <v/>
      </c>
    </row>
    <row r="475">
      <c r="A475" s="72" t="s">
        <v>690</v>
      </c>
      <c r="B475" s="120"/>
      <c r="C475" s="174"/>
      <c r="D475" s="175"/>
      <c r="E475" s="120"/>
      <c r="F475" s="176" t="str">
        <f>IF($C$490=0,"",IF(C475="[for completion]","",C475/$C$490))</f>
        <v/>
      </c>
      <c r="G475" s="176" t="str">
        <f>IF($D$490=0,"",IF(D475="[for completion]","",D475/$D$490))</f>
        <v/>
      </c>
    </row>
    <row r="476">
      <c r="A476" s="72" t="s">
        <v>1395</v>
      </c>
      <c r="B476" s="120"/>
      <c r="C476" s="174"/>
      <c r="D476" s="175"/>
      <c r="E476" s="120"/>
      <c r="F476" s="176" t="str">
        <f>IF($C$490=0,"",IF(C476="[for completion]","",C476/$C$490))</f>
        <v/>
      </c>
      <c r="G476" s="176" t="str">
        <f>IF($D$490=0,"",IF(D476="[for completion]","",D476/$D$490))</f>
        <v/>
      </c>
    </row>
    <row r="477">
      <c r="A477" s="72" t="s">
        <v>1396</v>
      </c>
      <c r="B477" s="120"/>
      <c r="C477" s="174"/>
      <c r="D477" s="175"/>
      <c r="E477" s="120"/>
      <c r="F477" s="176" t="str">
        <f>IF($C$490=0,"",IF(C477="[for completion]","",C477/$C$490))</f>
        <v/>
      </c>
      <c r="G477" s="176" t="str">
        <f>IF($D$490=0,"",IF(D477="[for completion]","",D477/$D$490))</f>
        <v/>
      </c>
    </row>
    <row r="478">
      <c r="A478" s="72" t="s">
        <v>1397</v>
      </c>
      <c r="B478" s="120"/>
      <c r="C478" s="174"/>
      <c r="D478" s="175"/>
      <c r="E478" s="120"/>
      <c r="F478" s="176" t="str">
        <f>IF($C$490=0,"",IF(C478="[for completion]","",C478/$C$490))</f>
        <v/>
      </c>
      <c r="G478" s="176" t="str">
        <f>IF($D$490=0,"",IF(D478="[for completion]","",D478/$D$490))</f>
        <v/>
      </c>
    </row>
    <row r="479">
      <c r="A479" s="72" t="s">
        <v>1398</v>
      </c>
      <c r="B479" s="120"/>
      <c r="C479" s="174"/>
      <c r="D479" s="175"/>
      <c r="E479" s="120"/>
      <c r="F479" s="176" t="str">
        <f>IF($C$490=0,"",IF(C479="[for completion]","",C479/$C$490))</f>
        <v/>
      </c>
      <c r="G479" s="176" t="str">
        <f>IF($D$490=0,"",IF(D479="[for completion]","",D479/$D$490))</f>
        <v/>
      </c>
    </row>
    <row r="480">
      <c r="A480" s="72" t="s">
        <v>1399</v>
      </c>
      <c r="B480" s="120"/>
      <c r="C480" s="174"/>
      <c r="D480" s="175"/>
      <c r="E480" s="120"/>
      <c r="F480" s="176" t="str">
        <f>IF($C$490=0,"",IF(C480="[for completion]","",C480/$C$490))</f>
        <v/>
      </c>
      <c r="G480" s="176" t="str">
        <f>IF($D$490=0,"",IF(D480="[for completion]","",D480/$D$490))</f>
        <v/>
      </c>
    </row>
    <row r="481">
      <c r="A481" s="72" t="s">
        <v>1400</v>
      </c>
      <c r="B481" s="120"/>
      <c r="C481" s="174"/>
      <c r="D481" s="175"/>
      <c r="E481" s="117"/>
      <c r="F481" s="176" t="str">
        <f>IF($C$490=0,"",IF(C481="[for completion]","",C481/$C$490))</f>
        <v/>
      </c>
      <c r="G481" s="176" t="str">
        <f>IF($D$490=0,"",IF(D481="[for completion]","",D481/$D$490))</f>
        <v/>
      </c>
    </row>
    <row r="482">
      <c r="A482" s="72" t="s">
        <v>1401</v>
      </c>
      <c r="B482" s="120"/>
      <c r="C482" s="174"/>
      <c r="D482" s="175"/>
      <c r="E482" s="171"/>
      <c r="F482" s="176" t="str">
        <f>IF($C$490=0,"",IF(C482="[for completion]","",C482/$C$490))</f>
        <v/>
      </c>
      <c r="G482" s="176" t="str">
        <f>IF($D$490=0,"",IF(D482="[for completion]","",D482/$D$490))</f>
        <v/>
      </c>
    </row>
    <row r="483">
      <c r="A483" s="72" t="s">
        <v>1402</v>
      </c>
      <c r="B483" s="120"/>
      <c r="C483" s="174"/>
      <c r="D483" s="175"/>
      <c r="E483" s="171"/>
      <c r="F483" s="176" t="str">
        <f>IF($C$490=0,"",IF(C483="[for completion]","",C483/$C$490))</f>
        <v/>
      </c>
      <c r="G483" s="176" t="str">
        <f>IF($D$490=0,"",IF(D483="[for completion]","",D483/$D$490))</f>
        <v/>
      </c>
    </row>
    <row r="484">
      <c r="A484" s="72" t="s">
        <v>1403</v>
      </c>
      <c r="B484" s="120"/>
      <c r="C484" s="174"/>
      <c r="D484" s="175"/>
      <c r="E484" s="171"/>
      <c r="F484" s="176" t="str">
        <f>IF($C$490=0,"",IF(C484="[for completion]","",C484/$C$490))</f>
        <v/>
      </c>
      <c r="G484" s="176" t="str">
        <f>IF($D$490=0,"",IF(D484="[for completion]","",D484/$D$490))</f>
        <v/>
      </c>
    </row>
    <row r="485">
      <c r="A485" s="72" t="s">
        <v>1404</v>
      </c>
      <c r="B485" s="120"/>
      <c r="C485" s="174"/>
      <c r="D485" s="175"/>
      <c r="E485" s="171"/>
      <c r="F485" s="176" t="str">
        <f>IF($C$490=0,"",IF(C485="[for completion]","",C485/$C$490))</f>
        <v/>
      </c>
      <c r="G485" s="176" t="str">
        <f>IF($D$490=0,"",IF(D485="[for completion]","",D485/$D$490))</f>
        <v/>
      </c>
    </row>
    <row r="486">
      <c r="A486" s="72" t="s">
        <v>1405</v>
      </c>
      <c r="B486" s="120"/>
      <c r="C486" s="174"/>
      <c r="D486" s="175"/>
      <c r="E486" s="171"/>
      <c r="F486" s="176" t="str">
        <f>IF($C$490=0,"",IF(C486="[for completion]","",C486/$C$490))</f>
        <v/>
      </c>
      <c r="G486" s="176" t="str">
        <f>IF($D$490=0,"",IF(D486="[for completion]","",D486/$D$490))</f>
        <v/>
      </c>
    </row>
    <row r="487">
      <c r="A487" s="72" t="s">
        <v>1406</v>
      </c>
      <c r="B487" s="120"/>
      <c r="C487" s="174"/>
      <c r="D487" s="175"/>
      <c r="E487" s="171"/>
      <c r="F487" s="176" t="str">
        <f>IF($C$490=0,"",IF(C487="[for completion]","",C487/$C$490))</f>
        <v/>
      </c>
      <c r="G487" s="176" t="str">
        <f>IF($D$490=0,"",IF(D487="[for completion]","",D487/$D$490))</f>
        <v/>
      </c>
    </row>
    <row r="488">
      <c r="A488" s="72" t="s">
        <v>1407</v>
      </c>
      <c r="B488" s="120"/>
      <c r="C488" s="174"/>
      <c r="D488" s="175"/>
      <c r="E488" s="171"/>
      <c r="F488" s="176" t="str">
        <f>IF($C$490=0,"",IF(C488="[for completion]","",C488/$C$490))</f>
        <v/>
      </c>
      <c r="G488" s="176" t="str">
        <f>IF($D$490=0,"",IF(D488="[for completion]","",D488/$D$490))</f>
        <v/>
      </c>
    </row>
    <row r="489">
      <c r="A489" s="72" t="s">
        <v>1408</v>
      </c>
      <c r="B489" s="120"/>
      <c r="C489" s="174"/>
      <c r="D489" s="175"/>
      <c r="E489" s="171"/>
      <c r="F489" s="176" t="str">
        <f>IF($C$490=0,"",IF(C489="[for completion]","",C489/$C$490))</f>
        <v/>
      </c>
      <c r="G489" s="176" t="str">
        <f>IF($D$490=0,"",IF(D489="[for completion]","",D489/$D$490))</f>
        <v/>
      </c>
    </row>
    <row r="490">
      <c r="A490" s="72" t="s">
        <v>1409</v>
      </c>
      <c r="B490" s="120" t="s">
        <v>12</v>
      </c>
      <c r="C490" s="177">
        <f>SUM(C466:C489)</f>
        <v>0</v>
      </c>
      <c r="D490" s="178">
        <f>SUM(D466:D489)</f>
        <v>0</v>
      </c>
      <c r="E490" s="171"/>
      <c r="F490" s="179">
        <f>SUM(F466:F489)</f>
        <v>0</v>
      </c>
      <c r="G490" s="179">
        <f>SUM(G466:G489)</f>
        <v>0</v>
      </c>
    </row>
    <row r="491">
      <c r="A491" s="147"/>
      <c r="B491" s="147" t="s">
        <v>1276</v>
      </c>
      <c r="C491" s="108" t="s">
        <v>72</v>
      </c>
      <c r="D491" s="108" t="s">
        <v>73</v>
      </c>
      <c r="E491" s="111"/>
      <c r="F491" s="108" t="s">
        <v>35</v>
      </c>
      <c r="G491" s="108" t="s">
        <v>74</v>
      </c>
    </row>
    <row r="492">
      <c r="A492" s="72" t="s">
        <v>622</v>
      </c>
      <c r="B492" s="117" t="s">
        <v>78</v>
      </c>
      <c r="C492" s="170"/>
      <c r="D492" s="117"/>
      <c r="E492" s="117"/>
      <c r="F492" s="117"/>
      <c r="G492" s="117"/>
    </row>
    <row r="493">
      <c r="A493" s="72"/>
      <c r="B493" s="117"/>
      <c r="C493" s="117"/>
      <c r="D493" s="117"/>
      <c r="E493" s="117"/>
      <c r="F493" s="117"/>
      <c r="G493" s="117"/>
    </row>
    <row r="494">
      <c r="A494" s="72" t="s">
        <v>623</v>
      </c>
      <c r="B494" s="120" t="s">
        <v>79</v>
      </c>
      <c r="C494" s="117"/>
      <c r="D494" s="117"/>
      <c r="E494" s="117"/>
      <c r="F494" s="117"/>
      <c r="G494" s="117"/>
    </row>
    <row r="495">
      <c r="A495" s="72" t="s">
        <v>624</v>
      </c>
      <c r="B495" s="117" t="s">
        <v>80</v>
      </c>
      <c r="C495" s="174"/>
      <c r="D495" s="175"/>
      <c r="E495" s="117"/>
      <c r="F495" s="176" t="str">
        <f>IF($C$503=0,"",IF(C495="[for completion]","",C495/$C$503))</f>
        <v/>
      </c>
      <c r="G495" s="176" t="str">
        <f>IF($D$503=0,"",IF(D495="[for completion]","",D495/$D$503))</f>
        <v/>
      </c>
    </row>
    <row r="496">
      <c r="A496" s="72" t="s">
        <v>625</v>
      </c>
      <c r="B496" s="117" t="s">
        <v>81</v>
      </c>
      <c r="C496" s="174"/>
      <c r="D496" s="175"/>
      <c r="E496" s="117"/>
      <c r="F496" s="176" t="str">
        <f>IF($C$503=0,"",IF(C496="[for completion]","",C496/$C$503))</f>
        <v/>
      </c>
      <c r="G496" s="176" t="str">
        <f>IF($D$503=0,"",IF(D496="[for completion]","",D496/$D$503))</f>
        <v/>
      </c>
    </row>
    <row r="497">
      <c r="A497" s="72" t="s">
        <v>626</v>
      </c>
      <c r="B497" s="117" t="s">
        <v>82</v>
      </c>
      <c r="C497" s="174"/>
      <c r="D497" s="175"/>
      <c r="E497" s="117"/>
      <c r="F497" s="176" t="str">
        <f>IF($C$503=0,"",IF(C497="[for completion]","",C497/$C$503))</f>
        <v/>
      </c>
      <c r="G497" s="176" t="str">
        <f>IF($D$503=0,"",IF(D497="[for completion]","",D497/$D$503))</f>
        <v/>
      </c>
    </row>
    <row r="498">
      <c r="A498" s="72" t="s">
        <v>627</v>
      </c>
      <c r="B498" s="117" t="s">
        <v>83</v>
      </c>
      <c r="C498" s="174"/>
      <c r="D498" s="175"/>
      <c r="E498" s="117"/>
      <c r="F498" s="176" t="str">
        <f>IF($C$503=0,"",IF(C498="[for completion]","",C498/$C$503))</f>
        <v/>
      </c>
      <c r="G498" s="176" t="str">
        <f>IF($D$503=0,"",IF(D498="[for completion]","",D498/$D$503))</f>
        <v/>
      </c>
    </row>
    <row r="499">
      <c r="A499" s="72" t="s">
        <v>628</v>
      </c>
      <c r="B499" s="117" t="s">
        <v>84</v>
      </c>
      <c r="C499" s="174"/>
      <c r="D499" s="175"/>
      <c r="E499" s="117"/>
      <c r="F499" s="176" t="str">
        <f>IF($C$503=0,"",IF(C499="[for completion]","",C499/$C$503))</f>
        <v/>
      </c>
      <c r="G499" s="176" t="str">
        <f>IF($D$503=0,"",IF(D499="[for completion]","",D499/$D$503))</f>
        <v/>
      </c>
    </row>
    <row r="500">
      <c r="A500" s="72" t="s">
        <v>629</v>
      </c>
      <c r="B500" s="117" t="s">
        <v>85</v>
      </c>
      <c r="C500" s="174"/>
      <c r="D500" s="175"/>
      <c r="E500" s="117"/>
      <c r="F500" s="176" t="str">
        <f>IF($C$503=0,"",IF(C500="[for completion]","",C500/$C$503))</f>
        <v/>
      </c>
      <c r="G500" s="176" t="str">
        <f>IF($D$503=0,"",IF(D500="[for completion]","",D500/$D$503))</f>
        <v/>
      </c>
    </row>
    <row r="501">
      <c r="A501" s="72" t="s">
        <v>630</v>
      </c>
      <c r="B501" s="117" t="s">
        <v>86</v>
      </c>
      <c r="C501" s="174"/>
      <c r="D501" s="175"/>
      <c r="E501" s="117"/>
      <c r="F501" s="176" t="str">
        <f>IF($C$503=0,"",IF(C501="[for completion]","",C501/$C$503))</f>
        <v/>
      </c>
      <c r="G501" s="176" t="str">
        <f>IF($D$503=0,"",IF(D501="[for completion]","",D501/$D$503))</f>
        <v/>
      </c>
    </row>
    <row r="502">
      <c r="A502" s="72" t="s">
        <v>631</v>
      </c>
      <c r="B502" s="117" t="s">
        <v>87</v>
      </c>
      <c r="C502" s="174"/>
      <c r="D502" s="175"/>
      <c r="E502" s="117"/>
      <c r="F502" s="176" t="str">
        <f>IF($C$503=0,"",IF(C502="[for completion]","",C502/$C$503))</f>
        <v/>
      </c>
      <c r="G502" s="176" t="str">
        <f>IF($D$503=0,"",IF(D502="[for completion]","",D502/$D$503))</f>
        <v/>
      </c>
    </row>
    <row r="503">
      <c r="A503" s="72" t="s">
        <v>1410</v>
      </c>
      <c r="B503" s="180" t="s">
        <v>12</v>
      </c>
      <c r="C503" s="174">
        <f>SUM(C495:C502)</f>
        <v>0</v>
      </c>
      <c r="D503" s="175">
        <f>SUM(D495:D502)</f>
        <v>0</v>
      </c>
      <c r="E503" s="117"/>
      <c r="F503" s="170">
        <f>SUM(F495:F502)</f>
        <v>0</v>
      </c>
      <c r="G503" s="170">
        <f>SUM(G495:G502)</f>
        <v>0</v>
      </c>
    </row>
    <row r="504">
      <c r="A504" s="72" t="s">
        <v>632</v>
      </c>
      <c r="B504" s="173" t="s">
        <v>88</v>
      </c>
      <c r="C504" s="174"/>
      <c r="D504" s="175"/>
      <c r="E504" s="117"/>
      <c r="F504" s="176" t="str">
        <f>IF($C$503=0,"",IF(C504="[for completion]","",C504/$C$503))</f>
        <v/>
      </c>
      <c r="G504" s="176" t="str">
        <f>IF($D$503=0,"",IF(D504="[for completion]","",D504/$D$503))</f>
        <v/>
      </c>
    </row>
    <row r="505">
      <c r="A505" s="72" t="s">
        <v>633</v>
      </c>
      <c r="B505" s="173" t="s">
        <v>89</v>
      </c>
      <c r="C505" s="174"/>
      <c r="D505" s="175"/>
      <c r="E505" s="117"/>
      <c r="F505" s="176" t="str">
        <f>IF($C$503=0,"",IF(C505="[for completion]","",C505/$C$503))</f>
        <v/>
      </c>
      <c r="G505" s="176" t="str">
        <f>IF($D$503=0,"",IF(D505="[for completion]","",D505/$D$503))</f>
        <v/>
      </c>
    </row>
    <row r="506">
      <c r="A506" s="72" t="s">
        <v>634</v>
      </c>
      <c r="B506" s="173" t="s">
        <v>90</v>
      </c>
      <c r="C506" s="174"/>
      <c r="D506" s="175"/>
      <c r="E506" s="117"/>
      <c r="F506" s="176" t="str">
        <f>IF($C$503=0,"",IF(C506="[for completion]","",C506/$C$503))</f>
        <v/>
      </c>
      <c r="G506" s="176" t="str">
        <f>IF($D$503=0,"",IF(D506="[for completion]","",D506/$D$503))</f>
        <v/>
      </c>
    </row>
    <row r="507">
      <c r="A507" s="72" t="s">
        <v>691</v>
      </c>
      <c r="B507" s="173" t="s">
        <v>91</v>
      </c>
      <c r="C507" s="174"/>
      <c r="D507" s="175"/>
      <c r="E507" s="117"/>
      <c r="F507" s="176" t="str">
        <f>IF($C$503=0,"",IF(C507="[for completion]","",C507/$C$503))</f>
        <v/>
      </c>
      <c r="G507" s="176" t="str">
        <f>IF($D$503=0,"",IF(D507="[for completion]","",D507/$D$503))</f>
        <v/>
      </c>
    </row>
    <row r="508">
      <c r="A508" s="72" t="s">
        <v>692</v>
      </c>
      <c r="B508" s="173" t="s">
        <v>92</v>
      </c>
      <c r="C508" s="174"/>
      <c r="D508" s="175"/>
      <c r="E508" s="117"/>
      <c r="F508" s="176" t="str">
        <f>IF($C$503=0,"",IF(C508="[for completion]","",C508/$C$503))</f>
        <v/>
      </c>
      <c r="G508" s="176" t="str">
        <f>IF($D$503=0,"",IF(D508="[for completion]","",D508/$D$503))</f>
        <v/>
      </c>
    </row>
    <row r="509">
      <c r="A509" s="72" t="s">
        <v>693</v>
      </c>
      <c r="B509" s="173" t="s">
        <v>93</v>
      </c>
      <c r="C509" s="174"/>
      <c r="D509" s="175"/>
      <c r="E509" s="117"/>
      <c r="F509" s="176" t="str">
        <f>IF($C$503=0,"",IF(C509="[for completion]","",C509/$C$503))</f>
        <v/>
      </c>
      <c r="G509" s="176" t="str">
        <f>IF($D$503=0,"",IF(D509="[for completion]","",D509/$D$503))</f>
        <v/>
      </c>
    </row>
    <row r="510">
      <c r="A510" s="72" t="s">
        <v>694</v>
      </c>
      <c r="B510" s="173"/>
      <c r="C510" s="117"/>
      <c r="D510" s="117"/>
      <c r="E510" s="117"/>
      <c r="F510" s="181"/>
      <c r="G510" s="181"/>
    </row>
    <row r="511">
      <c r="A511" s="72" t="s">
        <v>695</v>
      </c>
      <c r="B511" s="173"/>
      <c r="C511" s="117"/>
      <c r="D511" s="117"/>
      <c r="E511" s="117"/>
      <c r="F511" s="181"/>
      <c r="G511" s="181"/>
    </row>
    <row r="512">
      <c r="A512" s="72" t="s">
        <v>696</v>
      </c>
      <c r="B512" s="173"/>
      <c r="C512" s="117"/>
      <c r="D512" s="117"/>
      <c r="E512" s="117"/>
      <c r="F512" s="171"/>
      <c r="G512" s="171"/>
    </row>
    <row r="513">
      <c r="A513" s="108"/>
      <c r="B513" s="108" t="s">
        <v>1277</v>
      </c>
      <c r="C513" s="108" t="s">
        <v>72</v>
      </c>
      <c r="D513" s="108" t="s">
        <v>73</v>
      </c>
      <c r="E513" s="111"/>
      <c r="F513" s="108" t="s">
        <v>35</v>
      </c>
      <c r="G513" s="108" t="s">
        <v>74</v>
      </c>
    </row>
    <row r="514">
      <c r="A514" s="72" t="s">
        <v>635</v>
      </c>
      <c r="B514" s="117" t="s">
        <v>78</v>
      </c>
      <c r="C514" s="170"/>
      <c r="D514" s="117"/>
      <c r="E514" s="117"/>
      <c r="F514" s="117"/>
      <c r="G514" s="117"/>
    </row>
    <row r="515">
      <c r="A515" s="72"/>
      <c r="B515" s="117"/>
      <c r="C515" s="117"/>
      <c r="D515" s="117"/>
      <c r="E515" s="117"/>
      <c r="F515" s="117"/>
      <c r="G515" s="117"/>
    </row>
    <row r="516">
      <c r="A516" s="72"/>
      <c r="B516" s="120" t="s">
        <v>79</v>
      </c>
      <c r="C516" s="117"/>
      <c r="D516" s="117"/>
      <c r="E516" s="117"/>
      <c r="F516" s="117"/>
      <c r="G516" s="117"/>
    </row>
    <row r="517">
      <c r="A517" s="72" t="s">
        <v>636</v>
      </c>
      <c r="B517" s="117" t="s">
        <v>80</v>
      </c>
      <c r="C517" s="174"/>
      <c r="D517" s="175"/>
      <c r="E517" s="117"/>
      <c r="F517" s="176" t="str">
        <f>IF($C$525=0,"",IF(C517="[Mark as ND1 if not relevant]","",C517/$C$525))</f>
        <v/>
      </c>
      <c r="G517" s="176" t="str">
        <f>IF($D$525=0,"",IF(D517="[Mark as ND1 if not relevant]","",D517/$D$525))</f>
        <v/>
      </c>
    </row>
    <row r="518">
      <c r="A518" s="72" t="s">
        <v>637</v>
      </c>
      <c r="B518" s="117" t="s">
        <v>81</v>
      </c>
      <c r="C518" s="174"/>
      <c r="D518" s="175"/>
      <c r="E518" s="117"/>
      <c r="F518" s="176" t="str">
        <f>IF($C$525=0,"",IF(C518="[Mark as ND1 if not relevant]","",C518/$C$525))</f>
        <v/>
      </c>
      <c r="G518" s="176" t="str">
        <f>IF($D$525=0,"",IF(D518="[Mark as ND1 if not relevant]","",D518/$D$525))</f>
        <v/>
      </c>
    </row>
    <row r="519">
      <c r="A519" s="72" t="s">
        <v>638</v>
      </c>
      <c r="B519" s="117" t="s">
        <v>82</v>
      </c>
      <c r="C519" s="174"/>
      <c r="D519" s="175"/>
      <c r="E519" s="117"/>
      <c r="F519" s="176" t="str">
        <f>IF($C$525=0,"",IF(C519="[Mark as ND1 if not relevant]","",C519/$C$525))</f>
        <v/>
      </c>
      <c r="G519" s="176" t="str">
        <f>IF($D$525=0,"",IF(D519="[Mark as ND1 if not relevant]","",D519/$D$525))</f>
        <v/>
      </c>
    </row>
    <row r="520">
      <c r="A520" s="72" t="s">
        <v>639</v>
      </c>
      <c r="B520" s="117" t="s">
        <v>83</v>
      </c>
      <c r="C520" s="174"/>
      <c r="D520" s="175"/>
      <c r="E520" s="117"/>
      <c r="F520" s="176" t="str">
        <f>IF($C$525=0,"",IF(C520="[Mark as ND1 if not relevant]","",C520/$C$525))</f>
        <v/>
      </c>
      <c r="G520" s="176" t="str">
        <f>IF($D$525=0,"",IF(D520="[Mark as ND1 if not relevant]","",D520/$D$525))</f>
        <v/>
      </c>
    </row>
    <row r="521">
      <c r="A521" s="72" t="s">
        <v>640</v>
      </c>
      <c r="B521" s="117" t="s">
        <v>84</v>
      </c>
      <c r="C521" s="174"/>
      <c r="D521" s="175"/>
      <c r="E521" s="117"/>
      <c r="F521" s="176" t="str">
        <f>IF($C$525=0,"",IF(C521="[Mark as ND1 if not relevant]","",C521/$C$525))</f>
        <v/>
      </c>
      <c r="G521" s="176" t="str">
        <f>IF($D$525=0,"",IF(D521="[Mark as ND1 if not relevant]","",D521/$D$525))</f>
        <v/>
      </c>
    </row>
    <row r="522">
      <c r="A522" s="72" t="s">
        <v>641</v>
      </c>
      <c r="B522" s="117" t="s">
        <v>85</v>
      </c>
      <c r="C522" s="174"/>
      <c r="D522" s="175"/>
      <c r="E522" s="117"/>
      <c r="F522" s="176" t="str">
        <f>IF($C$525=0,"",IF(C522="[Mark as ND1 if not relevant]","",C522/$C$525))</f>
        <v/>
      </c>
      <c r="G522" s="176" t="str">
        <f>IF($D$525=0,"",IF(D522="[Mark as ND1 if not relevant]","",D522/$D$525))</f>
        <v/>
      </c>
    </row>
    <row r="523">
      <c r="A523" s="72" t="s">
        <v>642</v>
      </c>
      <c r="B523" s="117" t="s">
        <v>86</v>
      </c>
      <c r="C523" s="174"/>
      <c r="D523" s="175"/>
      <c r="E523" s="117"/>
      <c r="F523" s="176" t="str">
        <f>IF($C$525=0,"",IF(C523="[Mark as ND1 if not relevant]","",C523/$C$525))</f>
        <v/>
      </c>
      <c r="G523" s="176" t="str">
        <f>IF($D$525=0,"",IF(D523="[Mark as ND1 if not relevant]","",D523/$D$525))</f>
        <v/>
      </c>
    </row>
    <row r="524">
      <c r="A524" s="72" t="s">
        <v>643</v>
      </c>
      <c r="B524" s="117" t="s">
        <v>87</v>
      </c>
      <c r="C524" s="174"/>
      <c r="D524" s="175"/>
      <c r="E524" s="117"/>
      <c r="F524" s="176" t="str">
        <f>IF($C$525=0,"",IF(C524="[Mark as ND1 if not relevant]","",C524/$C$525))</f>
        <v/>
      </c>
      <c r="G524" s="176" t="str">
        <f>IF($D$525=0,"",IF(D524="[Mark as ND1 if not relevant]","",D524/$D$525))</f>
        <v/>
      </c>
    </row>
    <row r="525">
      <c r="A525" s="72" t="s">
        <v>644</v>
      </c>
      <c r="B525" s="180" t="s">
        <v>12</v>
      </c>
      <c r="C525" s="174">
        <f>SUM(C517:C524)</f>
        <v>0</v>
      </c>
      <c r="D525" s="175">
        <f>SUM(D517:D524)</f>
        <v>0</v>
      </c>
      <c r="E525" s="117"/>
      <c r="F525" s="170">
        <f>SUM(F517:F524)</f>
        <v>0</v>
      </c>
      <c r="G525" s="170">
        <f>SUM(G517:G524)</f>
        <v>0</v>
      </c>
    </row>
    <row r="526">
      <c r="A526" s="72" t="s">
        <v>672</v>
      </c>
      <c r="B526" s="173" t="s">
        <v>88</v>
      </c>
      <c r="C526" s="174"/>
      <c r="D526" s="175"/>
      <c r="E526" s="117"/>
      <c r="F526" s="176" t="str">
        <f>IF($C$525=0,"",IF(C526="[for completion]","",C526/$C$525))</f>
        <v/>
      </c>
      <c r="G526" s="176" t="str">
        <f>IF($D$525=0,"",IF(D526="[for completion]","",D526/$D$525))</f>
        <v/>
      </c>
    </row>
    <row r="527">
      <c r="A527" s="72" t="s">
        <v>673</v>
      </c>
      <c r="B527" s="173" t="s">
        <v>89</v>
      </c>
      <c r="C527" s="174"/>
      <c r="D527" s="175"/>
      <c r="E527" s="117"/>
      <c r="F527" s="176" t="str">
        <f>IF($C$525=0,"",IF(C527="[for completion]","",C527/$C$525))</f>
        <v/>
      </c>
      <c r="G527" s="176" t="str">
        <f>IF($D$525=0,"",IF(D527="[for completion]","",D527/$D$525))</f>
        <v/>
      </c>
    </row>
    <row r="528">
      <c r="A528" s="72" t="s">
        <v>674</v>
      </c>
      <c r="B528" s="173" t="s">
        <v>90</v>
      </c>
      <c r="C528" s="174"/>
      <c r="D528" s="175"/>
      <c r="E528" s="117"/>
      <c r="F528" s="176" t="str">
        <f>IF($C$525=0,"",IF(C528="[for completion]","",C528/$C$525))</f>
        <v/>
      </c>
      <c r="G528" s="176" t="str">
        <f>IF($D$525=0,"",IF(D528="[for completion]","",D528/$D$525))</f>
        <v/>
      </c>
    </row>
    <row r="529">
      <c r="A529" s="72" t="s">
        <v>1180</v>
      </c>
      <c r="B529" s="173" t="s">
        <v>91</v>
      </c>
      <c r="C529" s="174"/>
      <c r="D529" s="175"/>
      <c r="E529" s="117"/>
      <c r="F529" s="176" t="str">
        <f>IF($C$525=0,"",IF(C529="[for completion]","",C529/$C$525))</f>
        <v/>
      </c>
      <c r="G529" s="176" t="str">
        <f>IF($D$525=0,"",IF(D529="[for completion]","",D529/$D$525))</f>
        <v/>
      </c>
    </row>
    <row r="530">
      <c r="A530" s="72" t="s">
        <v>1181</v>
      </c>
      <c r="B530" s="173" t="s">
        <v>92</v>
      </c>
      <c r="C530" s="174"/>
      <c r="D530" s="175"/>
      <c r="E530" s="117"/>
      <c r="F530" s="176" t="str">
        <f>IF($C$525=0,"",IF(C530="[for completion]","",C530/$C$525))</f>
        <v/>
      </c>
      <c r="G530" s="176" t="str">
        <f>IF($D$525=0,"",IF(D530="[for completion]","",D530/$D$525))</f>
        <v/>
      </c>
    </row>
    <row r="531">
      <c r="A531" s="72" t="s">
        <v>1182</v>
      </c>
      <c r="B531" s="173" t="s">
        <v>93</v>
      </c>
      <c r="C531" s="174"/>
      <c r="D531" s="175"/>
      <c r="E531" s="117"/>
      <c r="F531" s="176" t="str">
        <f>IF($C$525=0,"",IF(C531="[for completion]","",C531/$C$525))</f>
        <v/>
      </c>
      <c r="G531" s="176" t="str">
        <f>IF($D$525=0,"",IF(D531="[for completion]","",D531/$D$525))</f>
        <v/>
      </c>
    </row>
    <row r="532">
      <c r="A532" s="72" t="s">
        <v>1183</v>
      </c>
      <c r="B532" s="173"/>
      <c r="C532" s="117"/>
      <c r="D532" s="117"/>
      <c r="E532" s="117"/>
      <c r="F532" s="176"/>
      <c r="G532" s="176"/>
    </row>
    <row r="533">
      <c r="A533" s="72" t="s">
        <v>1184</v>
      </c>
      <c r="B533" s="173"/>
      <c r="C533" s="117"/>
      <c r="D533" s="117"/>
      <c r="E533" s="117"/>
      <c r="F533" s="176"/>
      <c r="G533" s="176"/>
    </row>
    <row r="534">
      <c r="A534" s="72" t="s">
        <v>1185</v>
      </c>
      <c r="B534" s="173"/>
      <c r="C534" s="117"/>
      <c r="D534" s="117"/>
      <c r="E534" s="117"/>
      <c r="F534" s="176"/>
      <c r="G534" s="170"/>
    </row>
    <row r="535">
      <c r="A535" s="108"/>
      <c r="B535" s="108" t="s">
        <v>1278</v>
      </c>
      <c r="C535" s="108" t="s">
        <v>105</v>
      </c>
      <c r="D535" s="108"/>
      <c r="E535" s="111"/>
      <c r="F535" s="108"/>
      <c r="G535" s="108"/>
    </row>
    <row r="536">
      <c r="A536" s="72" t="s">
        <v>675</v>
      </c>
      <c r="B536" s="120" t="s">
        <v>106</v>
      </c>
      <c r="C536" s="170"/>
      <c r="D536" s="117"/>
      <c r="E536" s="117"/>
      <c r="F536" s="117"/>
      <c r="G536" s="117"/>
    </row>
    <row r="537">
      <c r="A537" s="72" t="s">
        <v>676</v>
      </c>
      <c r="B537" s="120" t="s">
        <v>107</v>
      </c>
      <c r="C537" s="170"/>
      <c r="D537" s="117"/>
      <c r="E537" s="117"/>
      <c r="F537" s="117"/>
      <c r="G537" s="117"/>
    </row>
    <row r="538">
      <c r="A538" s="72" t="s">
        <v>677</v>
      </c>
      <c r="B538" s="120" t="s">
        <v>108</v>
      </c>
      <c r="C538" s="170"/>
      <c r="D538" s="117"/>
      <c r="E538" s="117"/>
      <c r="F538" s="117"/>
      <c r="G538" s="117"/>
    </row>
    <row r="539">
      <c r="A539" s="72" t="s">
        <v>678</v>
      </c>
      <c r="B539" s="120" t="s">
        <v>109</v>
      </c>
      <c r="C539" s="170"/>
      <c r="D539" s="117"/>
      <c r="E539" s="117"/>
      <c r="F539" s="117"/>
      <c r="G539" s="117"/>
    </row>
    <row r="540">
      <c r="A540" s="72" t="s">
        <v>679</v>
      </c>
      <c r="B540" s="120" t="s">
        <v>110</v>
      </c>
      <c r="C540" s="170"/>
      <c r="D540" s="117"/>
      <c r="E540" s="117"/>
      <c r="F540" s="117"/>
      <c r="G540" s="117"/>
    </row>
    <row r="541">
      <c r="A541" s="72" t="s">
        <v>680</v>
      </c>
      <c r="B541" s="183" t="s">
        <v>111</v>
      </c>
      <c r="C541" s="170"/>
      <c r="D541" s="117"/>
      <c r="E541" s="117"/>
      <c r="F541" s="117"/>
      <c r="G541" s="117"/>
    </row>
    <row r="542">
      <c r="A542" s="72" t="s">
        <v>681</v>
      </c>
      <c r="B542" s="183" t="s">
        <v>112</v>
      </c>
      <c r="C542" s="170"/>
      <c r="D542" s="117"/>
      <c r="E542" s="117"/>
      <c r="F542" s="117"/>
      <c r="G542" s="117"/>
    </row>
    <row r="543">
      <c r="A543" s="72" t="s">
        <v>682</v>
      </c>
      <c r="B543" s="183" t="s">
        <v>727</v>
      </c>
      <c r="C543" s="170"/>
      <c r="D543" s="117"/>
      <c r="E543" s="117"/>
      <c r="F543" s="117"/>
      <c r="G543" s="117"/>
    </row>
    <row r="544">
      <c r="A544" s="72" t="s">
        <v>683</v>
      </c>
      <c r="B544" s="183" t="s">
        <v>728</v>
      </c>
      <c r="C544" s="170"/>
      <c r="D544" s="117"/>
      <c r="E544" s="117"/>
      <c r="F544" s="117"/>
      <c r="G544" s="117"/>
    </row>
    <row r="545">
      <c r="A545" s="72" t="s">
        <v>684</v>
      </c>
      <c r="B545" s="183" t="s">
        <v>729</v>
      </c>
      <c r="C545" s="170"/>
      <c r="D545" s="117"/>
      <c r="E545" s="117"/>
      <c r="F545" s="117"/>
      <c r="G545" s="117"/>
    </row>
    <row r="546">
      <c r="A546" s="72" t="s">
        <v>1186</v>
      </c>
      <c r="B546" s="183" t="s">
        <v>113</v>
      </c>
      <c r="C546" s="170"/>
      <c r="D546" s="117"/>
      <c r="E546" s="117"/>
      <c r="F546" s="117"/>
      <c r="G546" s="117"/>
    </row>
    <row r="547">
      <c r="A547" s="72" t="s">
        <v>1187</v>
      </c>
      <c r="B547" s="183" t="s">
        <v>114</v>
      </c>
      <c r="C547" s="170"/>
      <c r="D547" s="117"/>
      <c r="E547" s="117"/>
      <c r="F547" s="117"/>
      <c r="G547" s="117"/>
    </row>
    <row r="548">
      <c r="A548" s="72" t="s">
        <v>1188</v>
      </c>
      <c r="B548" s="183" t="s">
        <v>11</v>
      </c>
      <c r="C548" s="170"/>
      <c r="D548" s="117"/>
      <c r="E548" s="117"/>
      <c r="F548" s="117"/>
      <c r="G548" s="117"/>
    </row>
    <row r="549">
      <c r="A549" s="72" t="s">
        <v>697</v>
      </c>
      <c r="B549" s="184" t="s">
        <v>730</v>
      </c>
      <c r="C549" s="170"/>
      <c r="D549" s="117"/>
      <c r="E549" s="117"/>
      <c r="F549" s="117"/>
      <c r="G549" s="117"/>
    </row>
    <row r="550">
      <c r="A550" s="72" t="s">
        <v>1189</v>
      </c>
      <c r="B550" s="184" t="s">
        <v>13</v>
      </c>
      <c r="C550" s="170"/>
      <c r="D550" s="117"/>
      <c r="E550" s="117"/>
      <c r="F550" s="117"/>
      <c r="G550" s="117"/>
    </row>
    <row r="551">
      <c r="A551" s="72" t="s">
        <v>1190</v>
      </c>
      <c r="B551" s="173" t="s">
        <v>13</v>
      </c>
      <c r="C551" s="170"/>
      <c r="D551" s="117"/>
      <c r="E551" s="117"/>
      <c r="F551" s="117"/>
      <c r="G551" s="117"/>
    </row>
    <row r="552">
      <c r="A552" s="72" t="s">
        <v>1411</v>
      </c>
      <c r="B552" s="173" t="s">
        <v>13</v>
      </c>
      <c r="C552" s="170"/>
      <c r="D552" s="117"/>
      <c r="E552" s="117"/>
      <c r="F552" s="117"/>
      <c r="G552" s="117"/>
    </row>
    <row r="553">
      <c r="A553" s="72" t="s">
        <v>1412</v>
      </c>
      <c r="B553" s="173" t="s">
        <v>13</v>
      </c>
      <c r="C553" s="170"/>
      <c r="D553" s="117"/>
      <c r="E553" s="117"/>
      <c r="F553" s="117"/>
      <c r="G553" s="117"/>
    </row>
    <row r="554">
      <c r="A554" s="72" t="s">
        <v>1413</v>
      </c>
      <c r="B554" s="173" t="s">
        <v>13</v>
      </c>
      <c r="C554" s="170"/>
      <c r="D554" s="117"/>
      <c r="E554" s="117"/>
      <c r="F554" s="117"/>
      <c r="G554" s="117"/>
    </row>
    <row r="555">
      <c r="A555" s="72" t="s">
        <v>1414</v>
      </c>
      <c r="B555" s="173" t="s">
        <v>13</v>
      </c>
      <c r="C555" s="170"/>
      <c r="D555" s="117"/>
      <c r="E555" s="117"/>
      <c r="F555" s="117"/>
      <c r="G555" s="117"/>
    </row>
    <row r="556">
      <c r="A556" s="72" t="s">
        <v>1415</v>
      </c>
      <c r="B556" s="173" t="s">
        <v>13</v>
      </c>
      <c r="C556" s="170"/>
      <c r="D556" s="117"/>
      <c r="E556" s="117"/>
      <c r="F556" s="117"/>
      <c r="G556" s="117"/>
    </row>
    <row r="557">
      <c r="A557" s="72" t="s">
        <v>1416</v>
      </c>
      <c r="B557" s="173" t="s">
        <v>13</v>
      </c>
      <c r="C557" s="170"/>
      <c r="D557" s="117"/>
      <c r="E557" s="117"/>
      <c r="F557" s="117"/>
      <c r="G557" s="117"/>
    </row>
    <row r="558">
      <c r="A558" s="72" t="s">
        <v>1417</v>
      </c>
      <c r="B558" s="173" t="s">
        <v>13</v>
      </c>
      <c r="C558" s="170"/>
      <c r="D558" s="117"/>
      <c r="E558" s="117"/>
      <c r="F558" s="117"/>
      <c r="G558" s="117"/>
    </row>
    <row r="559">
      <c r="A559" s="72" t="s">
        <v>1418</v>
      </c>
      <c r="B559" s="173" t="s">
        <v>13</v>
      </c>
      <c r="C559" s="170"/>
      <c r="D559" s="117"/>
      <c r="E559" s="117"/>
      <c r="F559" s="117"/>
      <c r="G559" s="117"/>
    </row>
    <row r="560">
      <c r="A560" s="72" t="s">
        <v>1419</v>
      </c>
      <c r="B560" s="173" t="s">
        <v>13</v>
      </c>
      <c r="C560" s="170"/>
      <c r="D560" s="117"/>
      <c r="E560" s="117"/>
      <c r="F560" s="117"/>
      <c r="G560" s="114"/>
    </row>
    <row r="561">
      <c r="A561" s="72" t="s">
        <v>1420</v>
      </c>
      <c r="B561" s="173" t="s">
        <v>13</v>
      </c>
      <c r="C561" s="170"/>
      <c r="D561" s="117"/>
      <c r="E561" s="117"/>
      <c r="F561" s="117"/>
      <c r="G561" s="114"/>
    </row>
    <row r="562">
      <c r="A562" s="72" t="s">
        <v>1421</v>
      </c>
      <c r="B562" s="173" t="s">
        <v>13</v>
      </c>
      <c r="C562" s="170"/>
      <c r="D562" s="117"/>
      <c r="E562" s="117"/>
      <c r="F562" s="117"/>
      <c r="G562" s="114"/>
    </row>
    <row r="563">
      <c r="A563" s="108"/>
      <c r="B563" s="108" t="s">
        <v>1290</v>
      </c>
      <c r="C563" s="108" t="s">
        <v>10</v>
      </c>
      <c r="D563" s="108" t="s">
        <v>296</v>
      </c>
      <c r="E563" s="108"/>
      <c r="F563" s="147" t="s">
        <v>35</v>
      </c>
      <c r="G563" s="108" t="s">
        <v>306</v>
      </c>
    </row>
    <row r="564">
      <c r="A564" s="47" t="s">
        <v>685</v>
      </c>
      <c r="B564" s="120"/>
      <c r="C564" s="174"/>
      <c r="D564" s="175"/>
      <c r="E564" s="122"/>
      <c r="F564" s="176" t="str">
        <f>IF($C$582=0,"",IF(C564="[for completion]","",IF(C564="","",C564/$C$582)))</f>
        <v/>
      </c>
      <c r="G564" s="176" t="str">
        <f>IF($D$582=0,"",IF(D564="[for completion]","",IF(D564="","",D564/$D$582)))</f>
        <v/>
      </c>
    </row>
    <row r="565">
      <c r="A565" s="47" t="s">
        <v>686</v>
      </c>
      <c r="B565" s="120"/>
      <c r="C565" s="174"/>
      <c r="D565" s="175"/>
      <c r="E565" s="122"/>
      <c r="F565" s="176" t="str">
        <f>IF($C$582=0,"",IF(C565="[for completion]","",IF(C565="","",C565/$C$582)))</f>
        <v/>
      </c>
      <c r="G565" s="176" t="str">
        <f>IF($D$582=0,"",IF(D565="[for completion]","",IF(D565="","",D565/$D$582)))</f>
        <v/>
      </c>
    </row>
    <row r="566">
      <c r="A566" s="47" t="s">
        <v>687</v>
      </c>
      <c r="B566" s="120"/>
      <c r="C566" s="174"/>
      <c r="D566" s="175"/>
      <c r="E566" s="122"/>
      <c r="F566" s="176" t="str">
        <f>IF($C$582=0,"",IF(C566="[for completion]","",IF(C566="","",C566/$C$582)))</f>
        <v/>
      </c>
      <c r="G566" s="176" t="str">
        <f>IF($D$582=0,"",IF(D566="[for completion]","",IF(D566="","",D566/$D$582)))</f>
        <v/>
      </c>
    </row>
    <row r="567">
      <c r="A567" s="47" t="s">
        <v>688</v>
      </c>
      <c r="B567" s="120"/>
      <c r="C567" s="174"/>
      <c r="D567" s="175"/>
      <c r="E567" s="122"/>
      <c r="F567" s="176" t="str">
        <f>IF($C$582=0,"",IF(C567="[for completion]","",IF(C567="","",C567/$C$582)))</f>
        <v/>
      </c>
      <c r="G567" s="176" t="str">
        <f>IF($D$582=0,"",IF(D567="[for completion]","",IF(D567="","",D567/$D$582)))</f>
        <v/>
      </c>
    </row>
    <row r="568">
      <c r="A568" s="47" t="s">
        <v>689</v>
      </c>
      <c r="B568" s="120"/>
      <c r="C568" s="174"/>
      <c r="D568" s="175"/>
      <c r="E568" s="122"/>
      <c r="F568" s="176" t="str">
        <f>IF($C$582=0,"",IF(C568="[for completion]","",IF(C568="","",C568/$C$582)))</f>
        <v/>
      </c>
      <c r="G568" s="176" t="str">
        <f>IF($D$582=0,"",IF(D568="[for completion]","",IF(D568="","",D568/$D$582)))</f>
        <v/>
      </c>
    </row>
    <row r="569">
      <c r="A569" s="47" t="s">
        <v>1191</v>
      </c>
      <c r="B569" s="120"/>
      <c r="C569" s="174"/>
      <c r="D569" s="175"/>
      <c r="E569" s="122"/>
      <c r="F569" s="176" t="str">
        <f>IF($C$582=0,"",IF(C569="[for completion]","",IF(C569="","",C569/$C$582)))</f>
        <v/>
      </c>
      <c r="G569" s="176" t="str">
        <f>IF($D$582=0,"",IF(D569="[for completion]","",IF(D569="","",D569/$D$582)))</f>
        <v/>
      </c>
    </row>
    <row r="570">
      <c r="A570" s="47" t="s">
        <v>1192</v>
      </c>
      <c r="B570" s="120"/>
      <c r="C570" s="174"/>
      <c r="D570" s="175"/>
      <c r="E570" s="122"/>
      <c r="F570" s="176" t="str">
        <f>IF($C$582=0,"",IF(C570="[for completion]","",IF(C570="","",C570/$C$582)))</f>
        <v/>
      </c>
      <c r="G570" s="176" t="str">
        <f>IF($D$582=0,"",IF(D570="[for completion]","",IF(D570="","",D570/$D$582)))</f>
        <v/>
      </c>
    </row>
    <row r="571">
      <c r="A571" s="47" t="s">
        <v>1193</v>
      </c>
      <c r="B571" s="120"/>
      <c r="C571" s="174"/>
      <c r="D571" s="175"/>
      <c r="E571" s="122"/>
      <c r="F571" s="176" t="str">
        <f>IF($C$582=0,"",IF(C571="[for completion]","",IF(C571="","",C571/$C$582)))</f>
        <v/>
      </c>
      <c r="G571" s="176" t="str">
        <f>IF($D$582=0,"",IF(D571="[for completion]","",IF(D571="","",D571/$D$582)))</f>
        <v/>
      </c>
    </row>
    <row r="572">
      <c r="A572" s="47" t="s">
        <v>1194</v>
      </c>
      <c r="B572" s="120"/>
      <c r="C572" s="174"/>
      <c r="D572" s="175"/>
      <c r="E572" s="122"/>
      <c r="F572" s="176" t="str">
        <f>IF($C$582=0,"",IF(C572="[for completion]","",IF(C572="","",C572/$C$582)))</f>
        <v/>
      </c>
      <c r="G572" s="176" t="str">
        <f>IF($D$582=0,"",IF(D572="[for completion]","",IF(D572="","",D572/$D$582)))</f>
        <v/>
      </c>
    </row>
    <row r="573">
      <c r="A573" s="47" t="s">
        <v>1195</v>
      </c>
      <c r="B573" s="120"/>
      <c r="C573" s="174"/>
      <c r="D573" s="175"/>
      <c r="E573" s="122"/>
      <c r="F573" s="176" t="str">
        <f>IF($C$582=0,"",IF(C573="[for completion]","",IF(C573="","",C573/$C$582)))</f>
        <v/>
      </c>
      <c r="G573" s="176" t="str">
        <f>IF($D$582=0,"",IF(D573="[for completion]","",IF(D573="","",D573/$D$582)))</f>
        <v/>
      </c>
    </row>
    <row r="574">
      <c r="A574" s="47" t="s">
        <v>1196</v>
      </c>
      <c r="B574" s="120"/>
      <c r="C574" s="174"/>
      <c r="D574" s="175"/>
      <c r="E574" s="122"/>
      <c r="F574" s="176" t="str">
        <f>IF($C$582=0,"",IF(C574="[for completion]","",IF(C574="","",C574/$C$582)))</f>
        <v/>
      </c>
      <c r="G574" s="176" t="str">
        <f>IF($D$582=0,"",IF(D574="[for completion]","",IF(D574="","",D574/$D$582)))</f>
        <v/>
      </c>
    </row>
    <row r="575">
      <c r="A575" s="47" t="s">
        <v>1197</v>
      </c>
      <c r="B575" s="120"/>
      <c r="C575" s="174"/>
      <c r="D575" s="175"/>
      <c r="E575" s="122"/>
      <c r="F575" s="176" t="str">
        <f>IF($C$582=0,"",IF(C575="[for completion]","",IF(C575="","",C575/$C$582)))</f>
        <v/>
      </c>
      <c r="G575" s="176" t="str">
        <f>IF($D$582=0,"",IF(D575="[for completion]","",IF(D575="","",D575/$D$582)))</f>
        <v/>
      </c>
    </row>
    <row r="576">
      <c r="A576" s="47" t="s">
        <v>1198</v>
      </c>
      <c r="B576" s="120"/>
      <c r="C576" s="174"/>
      <c r="D576" s="175"/>
      <c r="E576" s="122"/>
      <c r="F576" s="176" t="str">
        <f>IF($C$582=0,"",IF(C576="[for completion]","",IF(C576="","",C576/$C$582)))</f>
        <v/>
      </c>
      <c r="G576" s="176" t="str">
        <f>IF($D$582=0,"",IF(D576="[for completion]","",IF(D576="","",D576/$D$582)))</f>
        <v/>
      </c>
    </row>
    <row r="577">
      <c r="A577" s="47" t="s">
        <v>1199</v>
      </c>
      <c r="B577" s="120"/>
      <c r="C577" s="174"/>
      <c r="D577" s="175"/>
      <c r="E577" s="122"/>
      <c r="F577" s="176" t="str">
        <f>IF($C$582=0,"",IF(C577="[for completion]","",IF(C577="","",C577/$C$582)))</f>
        <v/>
      </c>
      <c r="G577" s="176" t="str">
        <f>IF($D$582=0,"",IF(D577="[for completion]","",IF(D577="","",D577/$D$582)))</f>
        <v/>
      </c>
    </row>
    <row r="578">
      <c r="A578" s="47" t="s">
        <v>1200</v>
      </c>
      <c r="B578" s="120"/>
      <c r="C578" s="174"/>
      <c r="D578" s="175"/>
      <c r="E578" s="122"/>
      <c r="F578" s="176" t="str">
        <f>IF($C$582=0,"",IF(C578="[for completion]","",IF(C578="","",C578/$C$582)))</f>
        <v/>
      </c>
      <c r="G578" s="176" t="str">
        <f>IF($D$582=0,"",IF(D578="[for completion]","",IF(D578="","",D578/$D$582)))</f>
        <v/>
      </c>
    </row>
    <row r="579">
      <c r="A579" s="47" t="s">
        <v>1201</v>
      </c>
      <c r="B579" s="120"/>
      <c r="C579" s="174"/>
      <c r="D579" s="175"/>
      <c r="E579" s="122"/>
      <c r="F579" s="176" t="str">
        <f>IF($C$582=0,"",IF(C579="[for completion]","",IF(C579="","",C579/$C$582)))</f>
        <v/>
      </c>
      <c r="G579" s="176" t="str">
        <f>IF($D$582=0,"",IF(D579="[for completion]","",IF(D579="","",D579/$D$582)))</f>
        <v/>
      </c>
    </row>
    <row r="580">
      <c r="A580" s="47" t="s">
        <v>1202</v>
      </c>
      <c r="B580" s="120"/>
      <c r="C580" s="174"/>
      <c r="D580" s="175"/>
      <c r="E580" s="122"/>
      <c r="F580" s="176" t="str">
        <f>IF($C$582=0,"",IF(C580="[for completion]","",IF(C580="","",C580/$C$582)))</f>
        <v/>
      </c>
      <c r="G580" s="176" t="str">
        <f>IF($D$582=0,"",IF(D580="[for completion]","",IF(D580="","",D580/$D$582)))</f>
        <v/>
      </c>
    </row>
    <row r="581">
      <c r="A581" s="47" t="s">
        <v>1203</v>
      </c>
      <c r="B581" s="120"/>
      <c r="C581" s="174"/>
      <c r="D581" s="175"/>
      <c r="E581" s="122"/>
      <c r="F581" s="176" t="str">
        <f>IF($C$582=0,"",IF(C581="[for completion]","",IF(C581="","",C581/$C$582)))</f>
        <v/>
      </c>
      <c r="G581" s="176" t="str">
        <f>IF($D$582=0,"",IF(D581="[for completion]","",IF(D581="","",D581/$D$582)))</f>
        <v/>
      </c>
    </row>
    <row r="582">
      <c r="A582" s="47" t="s">
        <v>1204</v>
      </c>
      <c r="B582" s="120" t="s">
        <v>12</v>
      </c>
      <c r="C582" s="174">
        <f>SUM(C564:C581)</f>
        <v>0</v>
      </c>
      <c r="D582" s="175">
        <f>SUM(D564:D581)</f>
        <v>0</v>
      </c>
      <c r="E582" s="122"/>
      <c r="F582" s="192">
        <f>SUM(F564:F581)</f>
        <v>0</v>
      </c>
      <c r="G582" s="192">
        <f>SUM(G564:G581)</f>
        <v>0</v>
      </c>
    </row>
    <row r="583">
      <c r="A583" s="47" t="s">
        <v>1205</v>
      </c>
      <c r="B583" s="120"/>
      <c r="C583" s="117"/>
      <c r="D583" s="117"/>
      <c r="E583" s="122"/>
      <c r="F583" s="122"/>
      <c r="G583" s="122"/>
    </row>
    <row r="584">
      <c r="A584" s="47" t="s">
        <v>1206</v>
      </c>
      <c r="B584" s="120"/>
      <c r="C584" s="117"/>
      <c r="D584" s="117"/>
      <c r="E584" s="122"/>
      <c r="F584" s="122"/>
      <c r="G584" s="122"/>
    </row>
    <row r="585">
      <c r="A585" s="47" t="s">
        <v>1207</v>
      </c>
      <c r="B585" s="120"/>
      <c r="C585" s="117"/>
      <c r="D585" s="117"/>
      <c r="E585" s="122"/>
      <c r="F585" s="122"/>
      <c r="G585" s="122"/>
    </row>
    <row r="586">
      <c r="A586" s="108"/>
      <c r="B586" s="108" t="s">
        <v>1422</v>
      </c>
      <c r="C586" s="108" t="s">
        <v>10</v>
      </c>
      <c r="D586" s="108" t="s">
        <v>296</v>
      </c>
      <c r="E586" s="108"/>
      <c r="F586" s="147" t="s">
        <v>35</v>
      </c>
      <c r="G586" s="108" t="s">
        <v>306</v>
      </c>
    </row>
    <row r="587">
      <c r="A587" s="47" t="s">
        <v>1208</v>
      </c>
      <c r="B587" s="120"/>
      <c r="C587" s="174"/>
      <c r="D587" s="175"/>
      <c r="E587" s="122"/>
      <c r="F587" s="176" t="str">
        <f>IF($C$605=0,"",IF(C587="[for completion]","",IF(C587="","",C587/$C$605)))</f>
        <v/>
      </c>
      <c r="G587" s="176" t="str">
        <f>IF($D$605=0,"",IF(D587="[for completion]","",IF(D587="","",D587/$D$605)))</f>
        <v/>
      </c>
    </row>
    <row r="588">
      <c r="A588" s="47" t="s">
        <v>1209</v>
      </c>
      <c r="B588" s="120"/>
      <c r="C588" s="174"/>
      <c r="D588" s="175"/>
      <c r="E588" s="122"/>
      <c r="F588" s="176" t="str">
        <f>IF($C$605=0,"",IF(C588="[for completion]","",IF(C588="","",C588/$C$605)))</f>
        <v/>
      </c>
      <c r="G588" s="176" t="str">
        <f>IF($D$605=0,"",IF(D588="[for completion]","",IF(D588="","",D588/$D$605)))</f>
        <v/>
      </c>
    </row>
    <row r="589">
      <c r="A589" s="47" t="s">
        <v>1210</v>
      </c>
      <c r="B589" s="120"/>
      <c r="C589" s="174"/>
      <c r="D589" s="175"/>
      <c r="E589" s="122"/>
      <c r="F589" s="176" t="str">
        <f>IF($C$605=0,"",IF(C589="[for completion]","",IF(C589="","",C589/$C$605)))</f>
        <v/>
      </c>
      <c r="G589" s="176" t="str">
        <f>IF($D$605=0,"",IF(D589="[for completion]","",IF(D589="","",D589/$D$605)))</f>
        <v/>
      </c>
    </row>
    <row r="590">
      <c r="A590" s="47" t="s">
        <v>1211</v>
      </c>
      <c r="B590" s="120"/>
      <c r="C590" s="174"/>
      <c r="D590" s="175"/>
      <c r="E590" s="122"/>
      <c r="F590" s="176" t="str">
        <f>IF($C$605=0,"",IF(C590="[for completion]","",IF(C590="","",C590/$C$605)))</f>
        <v/>
      </c>
      <c r="G590" s="176" t="str">
        <f>IF($D$605=0,"",IF(D590="[for completion]","",IF(D590="","",D590/$D$605)))</f>
        <v/>
      </c>
    </row>
    <row r="591">
      <c r="A591" s="47" t="s">
        <v>1212</v>
      </c>
      <c r="B591" s="120"/>
      <c r="C591" s="174"/>
      <c r="D591" s="175"/>
      <c r="E591" s="122"/>
      <c r="F591" s="176" t="str">
        <f>IF($C$605=0,"",IF(C591="[for completion]","",IF(C591="","",C591/$C$605)))</f>
        <v/>
      </c>
      <c r="G591" s="176" t="str">
        <f>IF($D$605=0,"",IF(D591="[for completion]","",IF(D591="","",D591/$D$605)))</f>
        <v/>
      </c>
    </row>
    <row r="592">
      <c r="A592" s="47" t="s">
        <v>1213</v>
      </c>
      <c r="B592" s="120"/>
      <c r="C592" s="174"/>
      <c r="D592" s="175"/>
      <c r="E592" s="122"/>
      <c r="F592" s="176" t="str">
        <f>IF($C$605=0,"",IF(C592="[for completion]","",IF(C592="","",C592/$C$605)))</f>
        <v/>
      </c>
      <c r="G592" s="176" t="str">
        <f>IF($D$605=0,"",IF(D592="[for completion]","",IF(D592="","",D592/$D$605)))</f>
        <v/>
      </c>
    </row>
    <row r="593">
      <c r="A593" s="47" t="s">
        <v>1214</v>
      </c>
      <c r="B593" s="120"/>
      <c r="C593" s="174"/>
      <c r="D593" s="175"/>
      <c r="E593" s="122"/>
      <c r="F593" s="176" t="str">
        <f>IF($C$605=0,"",IF(C593="[for completion]","",IF(C593="","",C593/$C$605)))</f>
        <v/>
      </c>
      <c r="G593" s="176" t="str">
        <f>IF($D$605=0,"",IF(D593="[for completion]","",IF(D593="","",D593/$D$605)))</f>
        <v/>
      </c>
    </row>
    <row r="594">
      <c r="A594" s="47" t="s">
        <v>1215</v>
      </c>
      <c r="B594" s="120"/>
      <c r="C594" s="174"/>
      <c r="D594" s="175"/>
      <c r="E594" s="122"/>
      <c r="F594" s="176" t="str">
        <f>IF($C$605=0,"",IF(C594="[for completion]","",IF(C594="","",C594/$C$605)))</f>
        <v/>
      </c>
      <c r="G594" s="176" t="str">
        <f>IF($D$605=0,"",IF(D594="[for completion]","",IF(D594="","",D594/$D$605)))</f>
        <v/>
      </c>
    </row>
    <row r="595">
      <c r="A595" s="47" t="s">
        <v>1216</v>
      </c>
      <c r="B595" s="120"/>
      <c r="C595" s="174"/>
      <c r="D595" s="175"/>
      <c r="E595" s="122"/>
      <c r="F595" s="176" t="str">
        <f>IF($C$605=0,"",IF(C595="[for completion]","",IF(C595="","",C595/$C$605)))</f>
        <v/>
      </c>
      <c r="G595" s="176" t="str">
        <f>IF($D$605=0,"",IF(D595="[for completion]","",IF(D595="","",D595/$D$605)))</f>
        <v/>
      </c>
    </row>
    <row r="596">
      <c r="A596" s="47" t="s">
        <v>1217</v>
      </c>
      <c r="B596" s="120"/>
      <c r="C596" s="174"/>
      <c r="D596" s="175"/>
      <c r="E596" s="122"/>
      <c r="F596" s="176" t="str">
        <f>IF($C$605=0,"",IF(C596="[for completion]","",IF(C596="","",C596/$C$605)))</f>
        <v/>
      </c>
      <c r="G596" s="176" t="str">
        <f>IF($D$605=0,"",IF(D596="[for completion]","",IF(D596="","",D596/$D$605)))</f>
        <v/>
      </c>
    </row>
    <row r="597">
      <c r="A597" s="47" t="s">
        <v>1218</v>
      </c>
      <c r="B597" s="120"/>
      <c r="C597" s="174"/>
      <c r="D597" s="175"/>
      <c r="E597" s="122"/>
      <c r="F597" s="176" t="str">
        <f>IF($C$605=0,"",IF(C597="[for completion]","",IF(C597="","",C597/$C$605)))</f>
        <v/>
      </c>
      <c r="G597" s="176" t="str">
        <f>IF($D$605=0,"",IF(D597="[for completion]","",IF(D597="","",D597/$D$605)))</f>
        <v/>
      </c>
    </row>
    <row r="598">
      <c r="A598" s="47" t="s">
        <v>1423</v>
      </c>
      <c r="B598" s="120"/>
      <c r="C598" s="174"/>
      <c r="D598" s="175"/>
      <c r="E598" s="122"/>
      <c r="F598" s="176" t="str">
        <f>IF($C$605=0,"",IF(C598="[for completion]","",IF(C598="","",C598/$C$605)))</f>
        <v/>
      </c>
      <c r="G598" s="176" t="str">
        <f>IF($D$605=0,"",IF(D598="[for completion]","",IF(D598="","",D598/$D$605)))</f>
        <v/>
      </c>
    </row>
    <row r="599">
      <c r="A599" s="47" t="s">
        <v>1424</v>
      </c>
      <c r="B599" s="120"/>
      <c r="C599" s="174"/>
      <c r="D599" s="175"/>
      <c r="E599" s="122"/>
      <c r="F599" s="176" t="str">
        <f>IF($C$605=0,"",IF(C599="[for completion]","",IF(C599="","",C599/$C$605)))</f>
        <v/>
      </c>
      <c r="G599" s="176" t="str">
        <f>IF($D$605=0,"",IF(D599="[for completion]","",IF(D599="","",D599/$D$605)))</f>
        <v/>
      </c>
    </row>
    <row r="600">
      <c r="A600" s="47" t="s">
        <v>1425</v>
      </c>
      <c r="B600" s="120"/>
      <c r="C600" s="174"/>
      <c r="D600" s="175"/>
      <c r="E600" s="122"/>
      <c r="F600" s="176" t="str">
        <f>IF($C$605=0,"",IF(C600="[for completion]","",IF(C600="","",C600/$C$605)))</f>
        <v/>
      </c>
      <c r="G600" s="176" t="str">
        <f>IF($D$605=0,"",IF(D600="[for completion]","",IF(D600="","",D600/$D$605)))</f>
        <v/>
      </c>
    </row>
    <row r="601">
      <c r="A601" s="47" t="s">
        <v>1426</v>
      </c>
      <c r="B601" s="120"/>
      <c r="C601" s="174"/>
      <c r="D601" s="175"/>
      <c r="E601" s="122"/>
      <c r="F601" s="176" t="str">
        <f>IF($C$605=0,"",IF(C601="[for completion]","",IF(C601="","",C601/$C$605)))</f>
        <v/>
      </c>
      <c r="G601" s="176" t="str">
        <f>IF($D$605=0,"",IF(D601="[for completion]","",IF(D601="","",D601/$D$605)))</f>
        <v/>
      </c>
    </row>
    <row r="602">
      <c r="A602" s="47" t="s">
        <v>1427</v>
      </c>
      <c r="B602" s="120"/>
      <c r="C602" s="174"/>
      <c r="D602" s="175"/>
      <c r="E602" s="122"/>
      <c r="F602" s="176" t="str">
        <f>IF($C$605=0,"",IF(C602="[for completion]","",IF(C602="","",C602/$C$605)))</f>
        <v/>
      </c>
      <c r="G602" s="176" t="str">
        <f>IF($D$605=0,"",IF(D602="[for completion]","",IF(D602="","",D602/$D$605)))</f>
        <v/>
      </c>
    </row>
    <row r="603">
      <c r="A603" s="47" t="s">
        <v>1428</v>
      </c>
      <c r="B603" s="120"/>
      <c r="C603" s="174"/>
      <c r="D603" s="175"/>
      <c r="E603" s="122"/>
      <c r="F603" s="176" t="str">
        <f>IF($C$605=0,"",IF(C603="[for completion]","",IF(C603="","",C603/$C$605)))</f>
        <v/>
      </c>
      <c r="G603" s="176" t="str">
        <f>IF($D$605=0,"",IF(D603="[for completion]","",IF(D603="","",D603/$D$605)))</f>
        <v/>
      </c>
    </row>
    <row r="604">
      <c r="A604" s="47" t="s">
        <v>1429</v>
      </c>
      <c r="B604" s="120"/>
      <c r="C604" s="174"/>
      <c r="D604" s="175"/>
      <c r="E604" s="122"/>
      <c r="F604" s="176" t="str">
        <f>IF($C$605=0,"",IF(C604="[for completion]","",IF(C604="","",C604/$C$605)))</f>
        <v/>
      </c>
      <c r="G604" s="176" t="str">
        <f>IF($D$605=0,"",IF(D604="[for completion]","",IF(D604="","",D604/$D$605)))</f>
        <v/>
      </c>
    </row>
    <row r="605">
      <c r="A605" s="47" t="s">
        <v>1430</v>
      </c>
      <c r="B605" s="120" t="s">
        <v>12</v>
      </c>
      <c r="C605" s="174">
        <f>SUM(C587:C604)</f>
        <v>0</v>
      </c>
      <c r="D605" s="175">
        <f>SUM(D587:D604)</f>
        <v>0</v>
      </c>
      <c r="E605" s="122"/>
      <c r="F605" s="176">
        <f>SUM(F587:F604)</f>
        <v>0</v>
      </c>
      <c r="G605" s="176">
        <f>SUM(G587:G604)</f>
        <v>0</v>
      </c>
    </row>
    <row r="606">
      <c r="A606" s="147"/>
      <c r="B606" s="147" t="s">
        <v>1302</v>
      </c>
      <c r="C606" s="108" t="s">
        <v>10</v>
      </c>
      <c r="D606" s="108" t="s">
        <v>296</v>
      </c>
      <c r="E606" s="108"/>
      <c r="F606" s="147" t="s">
        <v>35</v>
      </c>
      <c r="G606" s="108" t="s">
        <v>306</v>
      </c>
    </row>
    <row r="607">
      <c r="A607" s="47" t="s">
        <v>1219</v>
      </c>
      <c r="B607" s="120" t="s">
        <v>287</v>
      </c>
      <c r="C607" s="174"/>
      <c r="D607" s="175"/>
      <c r="E607" s="122"/>
      <c r="F607" s="176" t="str">
        <f>IF($C$620=0,"",IF(C607="[for completion]","",IF(C607="","",C607/$C$620)))</f>
        <v/>
      </c>
      <c r="G607" s="176" t="str">
        <f>IF($D$620=0,"",IF(D607="[for completion]","",IF(D607="","",D607/$D$620)))</f>
        <v/>
      </c>
    </row>
    <row r="608">
      <c r="A608" s="47" t="s">
        <v>1220</v>
      </c>
      <c r="B608" s="120" t="s">
        <v>288</v>
      </c>
      <c r="C608" s="174"/>
      <c r="D608" s="175"/>
      <c r="E608" s="122"/>
      <c r="F608" s="250" t="str">
        <f>IF($C$620=0,"",IF(C608="[for completion]","",IF(C608="","",C608/$C$620)))</f>
        <v/>
      </c>
      <c r="G608" s="250" t="str">
        <f>IF($D$620=0,"",IF(D608="[for completion]","",IF(D608="","",D608/$D$620)))</f>
        <v/>
      </c>
    </row>
    <row r="609">
      <c r="A609" s="47" t="s">
        <v>1221</v>
      </c>
      <c r="B609" s="120" t="s">
        <v>1256</v>
      </c>
      <c r="C609" s="174"/>
      <c r="D609" s="175"/>
      <c r="E609" s="122"/>
      <c r="F609" s="250" t="str">
        <f>IF($C$620=0,"",IF(C609="[for completion]","",IF(C609="","",C609/$C$620)))</f>
        <v/>
      </c>
      <c r="G609" s="250" t="str">
        <f>IF($D$620=0,"",IF(D609="[for completion]","",IF(D609="","",D609/$D$620)))</f>
        <v/>
      </c>
    </row>
    <row r="610">
      <c r="A610" s="47" t="s">
        <v>1222</v>
      </c>
      <c r="B610" s="120" t="s">
        <v>289</v>
      </c>
      <c r="C610" s="174"/>
      <c r="D610" s="175"/>
      <c r="E610" s="122"/>
      <c r="F610" s="250" t="str">
        <f>IF($C$620=0,"",IF(C610="[for completion]","",IF(C610="","",C610/$C$620)))</f>
        <v/>
      </c>
      <c r="G610" s="250" t="str">
        <f>IF($D$620=0,"",IF(D610="[for completion]","",IF(D610="","",D610/$D$620)))</f>
        <v/>
      </c>
    </row>
    <row r="611">
      <c r="A611" s="47" t="s">
        <v>1223</v>
      </c>
      <c r="B611" s="120" t="s">
        <v>290</v>
      </c>
      <c r="C611" s="174"/>
      <c r="D611" s="175"/>
      <c r="E611" s="122"/>
      <c r="F611" s="250" t="str">
        <f>IF($C$620=0,"",IF(C611="[for completion]","",IF(C611="","",C611/$C$620)))</f>
        <v/>
      </c>
      <c r="G611" s="250" t="str">
        <f>IF($D$620=0,"",IF(D611="[for completion]","",IF(D611="","",D611/$D$620)))</f>
        <v/>
      </c>
    </row>
    <row r="612">
      <c r="A612" s="47" t="s">
        <v>1431</v>
      </c>
      <c r="B612" s="120" t="s">
        <v>291</v>
      </c>
      <c r="C612" s="174"/>
      <c r="D612" s="175"/>
      <c r="E612" s="122"/>
      <c r="F612" s="250" t="str">
        <f>IF($C$620=0,"",IF(C612="[for completion]","",IF(C612="","",C612/$C$620)))</f>
        <v/>
      </c>
      <c r="G612" s="250" t="str">
        <f>IF($D$620=0,"",IF(D612="[for completion]","",IF(D612="","",D612/$D$620)))</f>
        <v/>
      </c>
    </row>
    <row r="613">
      <c r="A613" s="47" t="s">
        <v>1432</v>
      </c>
      <c r="B613" s="120" t="s">
        <v>292</v>
      </c>
      <c r="C613" s="174"/>
      <c r="D613" s="175"/>
      <c r="E613" s="122"/>
      <c r="F613" s="250" t="str">
        <f>IF($C$620=0,"",IF(C613="[for completion]","",IF(C613="","",C613/$C$620)))</f>
        <v/>
      </c>
      <c r="G613" s="250" t="str">
        <f>IF($D$620=0,"",IF(D613="[for completion]","",IF(D613="","",D613/$D$620)))</f>
        <v/>
      </c>
    </row>
    <row r="614">
      <c r="A614" s="47" t="s">
        <v>1433</v>
      </c>
      <c r="B614" s="120" t="s">
        <v>293</v>
      </c>
      <c r="C614" s="174"/>
      <c r="D614" s="175"/>
      <c r="E614" s="122"/>
      <c r="F614" s="250" t="str">
        <f>IF($C$620=0,"",IF(C614="[for completion]","",IF(C614="","",C614/$C$620)))</f>
        <v/>
      </c>
      <c r="G614" s="250" t="str">
        <f>IF($D$620=0,"",IF(D614="[for completion]","",IF(D614="","",D614/$D$620)))</f>
        <v/>
      </c>
    </row>
    <row r="615">
      <c r="A615" s="243" t="s">
        <v>1434</v>
      </c>
      <c r="B615" s="264" t="s">
        <v>1538</v>
      </c>
      <c r="C615" s="97"/>
      <c r="D615" s="261"/>
      <c r="E615" s="277"/>
      <c r="F615" s="265" t="str">
        <f>IF($C$620=0,"",IF(C615="[for completion]","",IF(C615="","",C615/$C$620)))</f>
        <v/>
      </c>
      <c r="G615" s="265" t="str">
        <f>IF($D$620=0,"",IF(D615="[for completion]","",IF(D615="","",D615/$D$620)))</f>
        <v/>
      </c>
    </row>
    <row r="616">
      <c r="A616" s="243" t="s">
        <v>1435</v>
      </c>
      <c r="B616" s="261" t="s">
        <v>1526</v>
      </c>
      <c r="C616" s="97"/>
      <c r="D616" s="261"/>
      <c r="E616" s="278"/>
      <c r="F616" s="265" t="str">
        <f>IF($C$620=0,"",IF(C616="[for completion]","",IF(C616="","",C616/$C$620)))</f>
        <v/>
      </c>
      <c r="G616" s="265" t="str">
        <f>IF($D$620=0,"",IF(D616="[for completion]","",IF(D616="","",D616/$D$620)))</f>
        <v/>
      </c>
    </row>
    <row r="617">
      <c r="A617" s="243" t="s">
        <v>1436</v>
      </c>
      <c r="B617" s="261" t="s">
        <v>1527</v>
      </c>
      <c r="C617" s="97"/>
      <c r="D617" s="261"/>
      <c r="E617" s="278"/>
      <c r="F617" s="265" t="str">
        <f>IF($C$620=0,"",IF(C617="[for completion]","",IF(C617="","",C617/$C$620)))</f>
        <v/>
      </c>
      <c r="G617" s="265" t="str">
        <f>IF($D$620=0,"",IF(D617="[for completion]","",IF(D617="","",D617/$D$620)))</f>
        <v/>
      </c>
    </row>
    <row r="618">
      <c r="A618" s="243" t="s">
        <v>1565</v>
      </c>
      <c r="B618" s="264" t="s">
        <v>1528</v>
      </c>
      <c r="C618" s="97"/>
      <c r="D618" s="261"/>
      <c r="E618" s="277"/>
      <c r="F618" s="265" t="str">
        <f>IF($C$620=0,"",IF(C618="[for completion]","",IF(C618="","",C618/$C$620)))</f>
        <v/>
      </c>
      <c r="G618" s="265" t="str">
        <f>IF($D$620=0,"",IF(D618="[for completion]","",IF(D618="","",D618/$D$620)))</f>
        <v/>
      </c>
    </row>
    <row r="619" s="233" customFormat="1">
      <c r="A619" s="243" t="s">
        <v>1566</v>
      </c>
      <c r="B619" s="246" t="s">
        <v>658</v>
      </c>
      <c r="C619" s="263"/>
      <c r="D619" s="263"/>
      <c r="E619" s="244"/>
      <c r="F619" s="265" t="str">
        <f>IF($C$620=0,"",IF(C619="[for completion]","",IF(C619="","",C619/$C$620)))</f>
        <v/>
      </c>
      <c r="G619" s="265" t="str">
        <f>IF($D$620=0,"",IF(D619="[for completion]","",IF(D619="","",D619/$D$620)))</f>
        <v/>
      </c>
    </row>
    <row r="620" s="233" customFormat="1">
      <c r="A620" s="243" t="s">
        <v>1567</v>
      </c>
      <c r="B620" s="246" t="s">
        <v>12</v>
      </c>
      <c r="C620" s="240">
        <f>SUM(C607:C619)</f>
        <v>0</v>
      </c>
      <c r="D620" s="241">
        <f>SUM(D607:D619)</f>
        <v>0</v>
      </c>
      <c r="E620" s="244"/>
      <c r="F620" s="239">
        <v>0</v>
      </c>
      <c r="G620" s="239">
        <v>0</v>
      </c>
    </row>
    <row r="621" s="233" customFormat="1">
      <c r="A621" s="243" t="s">
        <v>1437</v>
      </c>
      <c r="B621" s="261"/>
      <c r="C621" s="261"/>
      <c r="D621" s="261"/>
      <c r="E621" s="261"/>
      <c r="F621" s="261"/>
      <c r="G621" s="220"/>
    </row>
    <row r="622" s="233" customFormat="1">
      <c r="A622" s="243" t="s">
        <v>1568</v>
      </c>
      <c r="B622" s="261"/>
      <c r="C622" s="261"/>
      <c r="D622" s="261"/>
      <c r="E622" s="261"/>
      <c r="F622" s="261"/>
      <c r="G622" s="220"/>
    </row>
    <row r="623" s="233" customFormat="1">
      <c r="A623" s="243" t="s">
        <v>1569</v>
      </c>
      <c r="B623" s="261"/>
      <c r="C623" s="261"/>
      <c r="D623" s="261"/>
      <c r="E623" s="261"/>
      <c r="F623" s="261"/>
      <c r="G623" s="220"/>
    </row>
    <row r="624" s="233" customFormat="1">
      <c r="A624" s="243" t="s">
        <v>1570</v>
      </c>
      <c r="B624" s="261"/>
      <c r="C624" s="261"/>
      <c r="D624" s="261"/>
      <c r="E624" s="261"/>
      <c r="F624" s="261"/>
      <c r="G624" s="220"/>
    </row>
    <row r="625" s="233" customFormat="1">
      <c r="A625" s="243" t="s">
        <v>1571</v>
      </c>
      <c r="B625" s="261"/>
      <c r="C625" s="261"/>
      <c r="D625" s="261"/>
      <c r="E625" s="261"/>
      <c r="F625" s="261"/>
      <c r="G625" s="220"/>
    </row>
    <row r="626" s="233" customFormat="1">
      <c r="A626" s="243" t="s">
        <v>1572</v>
      </c>
      <c r="B626" s="261"/>
      <c r="C626" s="261"/>
      <c r="D626" s="261"/>
      <c r="E626" s="261"/>
      <c r="F626" s="261"/>
      <c r="G626" s="220"/>
    </row>
    <row r="627" s="233" customFormat="1">
      <c r="A627" s="243" t="s">
        <v>1573</v>
      </c>
      <c r="B627" s="261"/>
      <c r="C627" s="261"/>
      <c r="D627" s="261"/>
      <c r="E627" s="261"/>
      <c r="F627" s="261"/>
      <c r="G627" s="220"/>
    </row>
    <row r="628" s="233" customFormat="1">
      <c r="A628" s="243" t="s">
        <v>1574</v>
      </c>
      <c r="B628" s="261"/>
      <c r="C628" s="261"/>
      <c r="D628" s="261"/>
      <c r="E628" s="261"/>
      <c r="F628" s="261"/>
      <c r="G628" s="220"/>
    </row>
    <row r="629" s="233" customFormat="1">
      <c r="A629" s="243" t="s">
        <v>1575</v>
      </c>
      <c r="B629" s="261"/>
      <c r="C629" s="261"/>
      <c r="D629" s="261"/>
      <c r="E629" s="261"/>
      <c r="F629" s="261"/>
      <c r="G629" s="220"/>
    </row>
    <row r="630" s="233" customFormat="1">
      <c r="A630" s="243" t="s">
        <v>1576</v>
      </c>
      <c r="B630" s="261"/>
      <c r="C630" s="261"/>
      <c r="D630" s="261"/>
      <c r="E630" s="261"/>
      <c r="F630" s="261"/>
      <c r="G630" s="220"/>
    </row>
    <row r="631">
      <c r="A631" s="147"/>
      <c r="B631" s="147" t="s">
        <v>1310</v>
      </c>
      <c r="C631" s="108" t="s">
        <v>10</v>
      </c>
      <c r="D631" s="108" t="s">
        <v>296</v>
      </c>
      <c r="E631" s="108"/>
      <c r="F631" s="108" t="s">
        <v>35</v>
      </c>
      <c r="G631" s="108" t="s">
        <v>1464</v>
      </c>
    </row>
    <row r="632">
      <c r="A632" s="47" t="s">
        <v>1438</v>
      </c>
      <c r="B632" s="120" t="s">
        <v>656</v>
      </c>
      <c r="C632" s="174"/>
      <c r="D632" s="175"/>
      <c r="E632" s="122"/>
      <c r="F632" s="176" t="str">
        <f>IF($C$636=0,"",IF(C632="[for completion]","",IF(C632="","",C632/$C$636)))</f>
        <v/>
      </c>
      <c r="G632" s="176" t="str">
        <f>IF($D$636=0,"",IF(D632="[for completion]","",IF(D632="","",D632/$D$636)))</f>
        <v/>
      </c>
    </row>
    <row r="633">
      <c r="A633" s="47" t="s">
        <v>1439</v>
      </c>
      <c r="B633" s="103" t="s">
        <v>657</v>
      </c>
      <c r="C633" s="174"/>
      <c r="D633" s="175"/>
      <c r="E633" s="122"/>
      <c r="F633" s="176" t="str">
        <f>IF($C$636=0,"",IF(C633="[for completion]","",IF(C633="","",C633/$C$636)))</f>
        <v/>
      </c>
      <c r="G633" s="176" t="str">
        <f>IF($D$636=0,"",IF(D633="[for completion]","",IF(D633="","",D633/$D$636)))</f>
        <v/>
      </c>
    </row>
    <row r="634">
      <c r="A634" s="47" t="s">
        <v>1440</v>
      </c>
      <c r="B634" s="120" t="s">
        <v>295</v>
      </c>
      <c r="C634" s="174"/>
      <c r="D634" s="175"/>
      <c r="E634" s="122"/>
      <c r="F634" s="176" t="str">
        <f>IF($C$636=0,"",IF(C634="[for completion]","",IF(C634="","",C634/$C$636)))</f>
        <v/>
      </c>
      <c r="G634" s="176" t="str">
        <f>IF($D$636=0,"",IF(D634="[for completion]","",IF(D634="","",D634/$D$636)))</f>
        <v/>
      </c>
    </row>
    <row r="635">
      <c r="A635" s="47" t="s">
        <v>1441</v>
      </c>
      <c r="B635" s="117" t="s">
        <v>658</v>
      </c>
      <c r="C635" s="174"/>
      <c r="D635" s="175"/>
      <c r="E635" s="122"/>
      <c r="F635" s="176" t="str">
        <f>IF($C$636=0,"",IF(C635="[for completion]","",IF(C635="","",C635/$C$636)))</f>
        <v/>
      </c>
      <c r="G635" s="176" t="str">
        <f>IF($D$636=0,"",IF(D635="[for completion]","",IF(D635="","",D635/$D$636)))</f>
        <v/>
      </c>
    </row>
    <row r="636">
      <c r="A636" s="47" t="s">
        <v>1442</v>
      </c>
      <c r="B636" s="120" t="s">
        <v>12</v>
      </c>
      <c r="C636" s="174">
        <f>SUM(C632:C635)</f>
        <v>0</v>
      </c>
      <c r="D636" s="175">
        <f>SUM(D632:D635)</f>
        <v>0</v>
      </c>
      <c r="E636" s="122"/>
      <c r="F636" s="192">
        <f>SUM(F632:F635)</f>
        <v>0</v>
      </c>
      <c r="G636" s="192">
        <f>SUM(G632:G635)</f>
        <v>0</v>
      </c>
    </row>
    <row r="638">
      <c r="A638" s="147"/>
      <c r="B638" s="147" t="s">
        <v>1518</v>
      </c>
      <c r="C638" s="147" t="s">
        <v>1466</v>
      </c>
      <c r="D638" s="147" t="s">
        <v>1516</v>
      </c>
      <c r="E638" s="147"/>
      <c r="F638" s="147" t="s">
        <v>1465</v>
      </c>
      <c r="G638" s="147"/>
    </row>
    <row r="639">
      <c r="A639" s="182" t="s">
        <v>1443</v>
      </c>
      <c r="B639" s="183" t="s">
        <v>106</v>
      </c>
      <c r="C639" s="226"/>
      <c r="D639" s="182"/>
      <c r="E639" s="220"/>
      <c r="F639" s="182"/>
      <c r="G639" s="221"/>
    </row>
    <row r="640">
      <c r="A640" s="182" t="s">
        <v>1444</v>
      </c>
      <c r="B640" s="183" t="s">
        <v>107</v>
      </c>
      <c r="C640" s="226"/>
      <c r="D640" s="182"/>
      <c r="E640" s="220"/>
      <c r="F640" s="182"/>
      <c r="G640" s="221"/>
    </row>
    <row r="641">
      <c r="A641" s="182" t="s">
        <v>1445</v>
      </c>
      <c r="B641" s="183" t="s">
        <v>108</v>
      </c>
      <c r="C641" s="226"/>
      <c r="D641" s="182"/>
      <c r="E641" s="220"/>
      <c r="F641" s="182"/>
      <c r="G641" s="221"/>
    </row>
    <row r="642">
      <c r="A642" s="182" t="s">
        <v>1446</v>
      </c>
      <c r="B642" s="183" t="s">
        <v>109</v>
      </c>
      <c r="C642" s="226"/>
      <c r="D642" s="182"/>
      <c r="E642" s="220"/>
      <c r="F642" s="182"/>
      <c r="G642" s="221"/>
    </row>
    <row r="643">
      <c r="A643" s="182" t="s">
        <v>1447</v>
      </c>
      <c r="B643" s="183" t="s">
        <v>110</v>
      </c>
      <c r="C643" s="226"/>
      <c r="D643" s="182"/>
      <c r="E643" s="220"/>
      <c r="F643" s="182"/>
      <c r="G643" s="221"/>
    </row>
    <row r="644">
      <c r="A644" s="182" t="s">
        <v>1448</v>
      </c>
      <c r="B644" s="183" t="s">
        <v>111</v>
      </c>
      <c r="C644" s="226"/>
      <c r="D644" s="182"/>
      <c r="E644" s="220"/>
      <c r="F644" s="182"/>
      <c r="G644" s="221"/>
    </row>
    <row r="645">
      <c r="A645" s="182" t="s">
        <v>1449</v>
      </c>
      <c r="B645" s="183" t="s">
        <v>112</v>
      </c>
      <c r="C645" s="226"/>
      <c r="D645" s="182"/>
      <c r="E645" s="220"/>
      <c r="F645" s="182"/>
      <c r="G645" s="221"/>
    </row>
    <row r="646">
      <c r="A646" s="182" t="s">
        <v>1450</v>
      </c>
      <c r="B646" s="183" t="s">
        <v>727</v>
      </c>
      <c r="C646" s="226"/>
      <c r="D646" s="182"/>
      <c r="E646" s="220"/>
      <c r="F646" s="182"/>
      <c r="G646" s="221"/>
    </row>
    <row r="647">
      <c r="A647" s="182" t="s">
        <v>1451</v>
      </c>
      <c r="B647" s="183" t="s">
        <v>728</v>
      </c>
      <c r="C647" s="226"/>
      <c r="D647" s="182"/>
      <c r="E647" s="220"/>
      <c r="F647" s="182"/>
      <c r="G647" s="221"/>
    </row>
    <row r="648">
      <c r="A648" s="182" t="s">
        <v>1452</v>
      </c>
      <c r="B648" s="183" t="s">
        <v>729</v>
      </c>
      <c r="C648" s="226"/>
      <c r="D648" s="182"/>
      <c r="E648" s="220"/>
      <c r="F648" s="182"/>
      <c r="G648" s="221"/>
    </row>
    <row r="649">
      <c r="A649" s="182" t="s">
        <v>1453</v>
      </c>
      <c r="B649" s="183" t="s">
        <v>113</v>
      </c>
      <c r="C649" s="226"/>
      <c r="D649" s="182"/>
      <c r="E649" s="220"/>
      <c r="F649" s="182"/>
      <c r="G649" s="221"/>
    </row>
    <row r="650">
      <c r="A650" s="182" t="s">
        <v>1454</v>
      </c>
      <c r="B650" s="183" t="s">
        <v>114</v>
      </c>
      <c r="C650" s="226"/>
      <c r="D650" s="182"/>
      <c r="E650" s="220"/>
      <c r="F650" s="182"/>
      <c r="G650" s="221"/>
    </row>
    <row r="651">
      <c r="A651" s="182" t="s">
        <v>1455</v>
      </c>
      <c r="B651" s="183" t="s">
        <v>11</v>
      </c>
      <c r="C651" s="226"/>
      <c r="D651" s="182"/>
      <c r="E651" s="220"/>
      <c r="F651" s="182"/>
      <c r="G651" s="221"/>
    </row>
    <row r="652">
      <c r="A652" s="182" t="s">
        <v>1456</v>
      </c>
      <c r="B652" s="183" t="s">
        <v>658</v>
      </c>
      <c r="C652" s="226"/>
      <c r="D652" s="182"/>
      <c r="E652" s="220"/>
      <c r="F652" s="182"/>
      <c r="G652" s="221"/>
    </row>
    <row r="653">
      <c r="A653" s="182" t="s">
        <v>1457</v>
      </c>
      <c r="B653" s="183" t="s">
        <v>12</v>
      </c>
      <c r="C653" s="226">
        <f>SUM(C639:C652)</f>
        <v>0</v>
      </c>
      <c r="D653" s="182">
        <f>SUM(D639:D652)</f>
        <v>0</v>
      </c>
      <c r="E653" s="220"/>
      <c r="F653" s="226"/>
      <c r="G653" s="221"/>
    </row>
    <row r="654">
      <c r="A654" s="182" t="s">
        <v>1458</v>
      </c>
      <c r="B654" s="182" t="s">
        <v>1468</v>
      </c>
      <c r="C654" s="182"/>
      <c r="D654" s="182"/>
      <c r="E654" s="182"/>
      <c r="F654" s="279" t="s">
        <v>9</v>
      </c>
      <c r="G654" s="221"/>
    </row>
    <row r="655">
      <c r="A655" s="182" t="s">
        <v>1459</v>
      </c>
      <c r="G655" s="221"/>
    </row>
    <row r="656">
      <c r="A656" s="182" t="s">
        <v>1460</v>
      </c>
      <c r="G656" s="221"/>
    </row>
    <row r="657">
      <c r="A657" s="182" t="s">
        <v>1461</v>
      </c>
      <c r="G657" s="224"/>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mergeCell ref="B42:C42"/>
    <mergeCell ref="B14:C14"/>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flId1"/>
</worksheet>
</file>

<file path=xl/worksheets/sheet5.xml><?xml version="1.0" encoding="utf-8"?>
<worksheet xmlns:r="http://schemas.openxmlformats.org/officeDocument/2006/relationships" xmlns="http://schemas.openxmlformats.org/spreadsheetml/2006/main">
  <sheetPr>
    <tabColor rgb="FF92D050"/>
  </sheetPr>
  <dimension ref="A1:C377"/>
  <sheetViews>
    <sheetView topLeftCell="A1" zoomScale="80" zoomScaleNormal="80" workbookViewId="0">
      <selection activeCell="A2" sqref="A2"/>
    </sheetView>
  </sheetViews>
  <sheetFormatPr defaultColWidth="11.42578125" defaultRowHeight="15"/>
  <cols>
    <col min="1" max="1" width="16.28515625" customWidth="1"/>
    <col min="2" max="2" width="89.85546875" style="117" bestFit="1" customWidth="1"/>
    <col min="3" max="3" width="134.7109375" customWidth="1"/>
  </cols>
  <sheetData>
    <row r="1" ht="31.5">
      <c r="A1" s="113" t="s">
        <v>651</v>
      </c>
      <c r="B1" s="113"/>
      <c r="C1" s="274" t="s">
        <v>1520</v>
      </c>
    </row>
    <row r="2">
      <c r="B2" s="114"/>
      <c r="C2" s="114"/>
    </row>
    <row r="3">
      <c r="A3" s="115" t="s">
        <v>115</v>
      </c>
      <c r="B3" s="116"/>
      <c r="C3" s="114"/>
    </row>
    <row r="4">
      <c r="C4" s="114"/>
    </row>
    <row r="5" ht="37.5">
      <c r="A5" s="126" t="s">
        <v>8</v>
      </c>
      <c r="B5" s="126" t="s">
        <v>116</v>
      </c>
      <c r="C5" s="127" t="s">
        <v>286</v>
      </c>
    </row>
    <row r="6" ht="30">
      <c r="A6" s="1" t="s">
        <v>117</v>
      </c>
      <c r="B6" s="125" t="s">
        <v>298</v>
      </c>
      <c r="C6" s="261" t="s">
        <v>1626</v>
      </c>
    </row>
    <row r="7">
      <c r="A7" s="1" t="s">
        <v>118</v>
      </c>
      <c r="B7" s="118" t="s">
        <v>124</v>
      </c>
      <c r="C7" s="214"/>
    </row>
    <row r="8">
      <c r="A8" s="1" t="s">
        <v>119</v>
      </c>
      <c r="B8" s="118" t="s">
        <v>553</v>
      </c>
      <c r="C8" s="214"/>
    </row>
    <row r="9" ht="30">
      <c r="A9" s="1" t="s">
        <v>120</v>
      </c>
      <c r="B9" s="118" t="s">
        <v>554</v>
      </c>
      <c r="C9" s="214"/>
    </row>
    <row r="10">
      <c r="A10" s="1" t="s">
        <v>121</v>
      </c>
      <c r="B10" s="118" t="s">
        <v>125</v>
      </c>
      <c r="C10" s="214"/>
    </row>
    <row r="11" ht="30">
      <c r="A11" s="1" t="s">
        <v>122</v>
      </c>
      <c r="B11" s="119" t="s">
        <v>558</v>
      </c>
      <c r="C11" s="214"/>
    </row>
    <row r="12">
      <c r="A12" s="1" t="s">
        <v>123</v>
      </c>
      <c r="B12" s="119" t="s">
        <v>126</v>
      </c>
      <c r="C12" s="214"/>
    </row>
    <row r="13">
      <c r="A13" s="1" t="s">
        <v>127</v>
      </c>
      <c r="B13" s="275" t="s">
        <v>1627</v>
      </c>
      <c r="C13" s="214"/>
    </row>
    <row r="14">
      <c r="A14" s="1" t="s">
        <v>129</v>
      </c>
      <c r="B14" s="215" t="s">
        <v>128</v>
      </c>
      <c r="C14" s="214"/>
    </row>
    <row r="15">
      <c r="A15" s="1" t="s">
        <v>130</v>
      </c>
      <c r="B15" s="216"/>
      <c r="C15" s="214"/>
    </row>
    <row r="16">
      <c r="A16" s="1" t="s">
        <v>131</v>
      </c>
      <c r="B16" s="216"/>
      <c r="C16" s="214"/>
    </row>
    <row r="17">
      <c r="A17" s="1" t="s">
        <v>132</v>
      </c>
      <c r="B17" s="216"/>
      <c r="C17" s="214"/>
    </row>
    <row r="18" ht="18.75">
      <c r="A18" s="126"/>
      <c r="B18" s="126" t="s">
        <v>133</v>
      </c>
      <c r="C18" s="127" t="s">
        <v>134</v>
      </c>
    </row>
    <row r="19">
      <c r="A19" s="1" t="s">
        <v>135</v>
      </c>
      <c r="B19" s="119" t="s">
        <v>136</v>
      </c>
      <c r="C19" s="117" t="s">
        <v>137</v>
      </c>
    </row>
    <row r="20">
      <c r="A20" s="1" t="s">
        <v>138</v>
      </c>
      <c r="B20" s="119" t="s">
        <v>139</v>
      </c>
      <c r="C20" s="117" t="s">
        <v>140</v>
      </c>
    </row>
    <row r="21">
      <c r="A21" s="1" t="s">
        <v>141</v>
      </c>
      <c r="B21" s="119" t="s">
        <v>142</v>
      </c>
      <c r="C21" s="117" t="s">
        <v>143</v>
      </c>
    </row>
    <row r="22">
      <c r="A22" s="1" t="s">
        <v>144</v>
      </c>
      <c r="B22" s="208"/>
      <c r="C22" s="214"/>
    </row>
    <row r="23">
      <c r="A23" s="1" t="s">
        <v>145</v>
      </c>
      <c r="B23" s="208"/>
      <c r="C23" s="214"/>
    </row>
    <row r="24">
      <c r="A24" s="1" t="s">
        <v>284</v>
      </c>
      <c r="B24" s="217"/>
      <c r="C24" s="214"/>
    </row>
    <row r="25" ht="18.75">
      <c r="A25" s="126"/>
      <c r="B25" s="126" t="s">
        <v>146</v>
      </c>
      <c r="C25" s="127" t="s">
        <v>286</v>
      </c>
    </row>
    <row r="26">
      <c r="A26" s="1" t="s">
        <v>147</v>
      </c>
      <c r="B26" s="118" t="s">
        <v>148</v>
      </c>
      <c r="C26" s="214"/>
    </row>
    <row r="27">
      <c r="A27" s="1" t="s">
        <v>149</v>
      </c>
      <c r="B27" s="208"/>
      <c r="C27" s="218"/>
    </row>
    <row r="28">
      <c r="A28" s="1" t="s">
        <v>150</v>
      </c>
      <c r="B28" s="208"/>
      <c r="C28" s="218"/>
    </row>
    <row r="29">
      <c r="A29" s="1" t="s">
        <v>151</v>
      </c>
      <c r="B29" s="208"/>
      <c r="C29" s="218"/>
    </row>
    <row r="30">
      <c r="A30" s="1" t="s">
        <v>152</v>
      </c>
      <c r="B30" s="208"/>
      <c r="C30" s="218"/>
    </row>
    <row r="31">
      <c r="A31" s="1" t="s">
        <v>153</v>
      </c>
      <c r="B31" s="208"/>
      <c r="C31" s="218"/>
    </row>
    <row r="32">
      <c r="A32" s="218" t="s">
        <v>1701</v>
      </c>
      <c r="B32" s="208" t="s">
        <v>298</v>
      </c>
      <c r="C32" s="218" t="s">
        <v>1702</v>
      </c>
    </row>
    <row r="33">
      <c r="A33" s="218" t="s">
        <v>1703</v>
      </c>
      <c r="B33" s="208" t="s">
        <v>1704</v>
      </c>
      <c r="C33" s="218" t="s">
        <v>1705</v>
      </c>
    </row>
    <row r="34">
      <c r="A34" s="218" t="s">
        <v>1706</v>
      </c>
      <c r="B34" s="208" t="s">
        <v>1707</v>
      </c>
      <c r="C34" s="218" t="s">
        <v>1708</v>
      </c>
    </row>
    <row r="35">
      <c r="A35" s="218" t="s">
        <v>1709</v>
      </c>
      <c r="B35" s="208" t="s">
        <v>553</v>
      </c>
      <c r="C35" s="218" t="s">
        <v>1710</v>
      </c>
    </row>
    <row r="36">
      <c r="A36" s="218" t="s">
        <v>1711</v>
      </c>
      <c r="B36" s="208" t="s">
        <v>124</v>
      </c>
      <c r="C36" s="218" t="s">
        <v>1712</v>
      </c>
    </row>
    <row r="37">
      <c r="A37" s="218" t="s">
        <v>1713</v>
      </c>
      <c r="B37" s="208" t="s">
        <v>125</v>
      </c>
      <c r="C37" s="218" t="s">
        <v>1714</v>
      </c>
    </row>
    <row r="38">
      <c r="A38" s="218" t="s">
        <v>1715</v>
      </c>
      <c r="B38" s="208" t="s">
        <v>126</v>
      </c>
      <c r="C38" s="218" t="s">
        <v>1716</v>
      </c>
    </row>
    <row r="39">
      <c r="A39" s="218"/>
      <c r="B39" s="208"/>
      <c r="C39" s="218"/>
    </row>
    <row r="40">
      <c r="A40" s="218"/>
      <c r="B40" s="208"/>
      <c r="C40" s="218"/>
    </row>
    <row r="41">
      <c r="A41" s="218"/>
      <c r="B41" s="208"/>
      <c r="C41" s="218"/>
    </row>
    <row r="42">
      <c r="A42" s="218"/>
      <c r="B42" s="208"/>
      <c r="C42" s="218"/>
    </row>
    <row r="43">
      <c r="A43" s="218"/>
      <c r="B43" s="208"/>
      <c r="C43" s="218"/>
    </row>
    <row r="44">
      <c r="A44" s="218"/>
      <c r="B44" s="208"/>
      <c r="C44" s="218"/>
    </row>
    <row r="45">
      <c r="A45" s="218"/>
      <c r="B45" s="208"/>
      <c r="C45" s="218"/>
    </row>
    <row r="46">
      <c r="A46" s="218"/>
      <c r="B46" s="208"/>
      <c r="C46" s="218"/>
    </row>
    <row r="47">
      <c r="A47" s="218"/>
      <c r="B47" s="208"/>
      <c r="C47" s="218"/>
    </row>
    <row r="48">
      <c r="A48" s="218"/>
      <c r="B48" s="208"/>
      <c r="C48" s="218"/>
    </row>
    <row r="49">
      <c r="A49" s="218"/>
      <c r="B49" s="208"/>
      <c r="C49" s="218"/>
    </row>
    <row r="50">
      <c r="A50" s="218"/>
      <c r="B50" s="208"/>
      <c r="C50" s="218"/>
    </row>
    <row r="51">
      <c r="A51" s="218"/>
      <c r="B51" s="208"/>
      <c r="C51" s="218"/>
    </row>
    <row r="52">
      <c r="B52" s="120"/>
    </row>
    <row r="53">
      <c r="B53" s="120"/>
    </row>
    <row r="54">
      <c r="B54" s="120"/>
    </row>
    <row r="55">
      <c r="B55" s="120"/>
    </row>
    <row r="56">
      <c r="B56" s="120"/>
    </row>
    <row r="57">
      <c r="B57" s="120"/>
    </row>
    <row r="58">
      <c r="B58" s="120"/>
    </row>
    <row r="59">
      <c r="B59" s="120"/>
    </row>
    <row r="60">
      <c r="B60" s="120"/>
    </row>
    <row r="61">
      <c r="B61" s="120"/>
    </row>
    <row r="62">
      <c r="B62" s="120"/>
    </row>
    <row r="63">
      <c r="B63" s="120"/>
    </row>
    <row r="64">
      <c r="B64" s="120"/>
    </row>
    <row r="65">
      <c r="B65" s="120"/>
    </row>
    <row r="66">
      <c r="B66" s="120"/>
    </row>
    <row r="67">
      <c r="B67" s="120"/>
    </row>
    <row r="68">
      <c r="B68" s="120"/>
    </row>
    <row r="69">
      <c r="B69" s="120"/>
    </row>
    <row r="70">
      <c r="B70" s="120"/>
    </row>
    <row r="71">
      <c r="B71" s="120"/>
    </row>
    <row r="72">
      <c r="B72" s="120"/>
    </row>
    <row r="73">
      <c r="B73" s="120"/>
    </row>
    <row r="74">
      <c r="B74" s="120"/>
    </row>
    <row r="75">
      <c r="B75" s="120"/>
    </row>
    <row r="76">
      <c r="B76" s="120"/>
    </row>
    <row r="77">
      <c r="B77" s="114"/>
    </row>
    <row r="78">
      <c r="B78" s="114"/>
    </row>
    <row r="79">
      <c r="B79" s="114"/>
    </row>
    <row r="80">
      <c r="B80" s="114"/>
    </row>
    <row r="81">
      <c r="B81" s="114"/>
    </row>
    <row r="82">
      <c r="B82" s="114"/>
    </row>
    <row r="83">
      <c r="B83" s="114"/>
    </row>
    <row r="84">
      <c r="B84" s="114"/>
    </row>
    <row r="85">
      <c r="B85" s="114"/>
    </row>
    <row r="86">
      <c r="B86" s="114"/>
    </row>
    <row r="87">
      <c r="B87" s="120"/>
    </row>
    <row r="88">
      <c r="B88" s="120"/>
    </row>
    <row r="89">
      <c r="B89" s="120"/>
    </row>
    <row r="90">
      <c r="B90" s="120"/>
    </row>
    <row r="91">
      <c r="B91" s="120"/>
    </row>
    <row r="92">
      <c r="B92" s="120"/>
    </row>
    <row r="93">
      <c r="B93" s="120"/>
    </row>
    <row r="94">
      <c r="B94" s="120"/>
    </row>
    <row r="95">
      <c r="B95" s="121"/>
    </row>
    <row r="96">
      <c r="B96" s="120"/>
    </row>
    <row r="97">
      <c r="B97" s="120"/>
    </row>
    <row r="98">
      <c r="B98" s="120"/>
    </row>
    <row r="99">
      <c r="B99" s="120"/>
    </row>
    <row r="100">
      <c r="B100" s="120"/>
    </row>
    <row r="101">
      <c r="B101" s="120"/>
    </row>
    <row r="102">
      <c r="B102" s="120"/>
    </row>
    <row r="103">
      <c r="B103" s="120"/>
    </row>
    <row r="104">
      <c r="B104" s="120"/>
    </row>
    <row r="105">
      <c r="B105" s="120"/>
    </row>
    <row r="106">
      <c r="B106" s="120"/>
    </row>
    <row r="107">
      <c r="B107" s="120"/>
    </row>
    <row r="108">
      <c r="B108" s="120"/>
    </row>
    <row r="109">
      <c r="B109" s="120"/>
    </row>
    <row r="110">
      <c r="B110" s="120"/>
    </row>
    <row r="111">
      <c r="B111" s="120"/>
    </row>
    <row r="112">
      <c r="B112" s="120"/>
    </row>
    <row r="114">
      <c r="B114" s="120"/>
    </row>
    <row r="115">
      <c r="B115" s="120"/>
    </row>
    <row r="116">
      <c r="B116" s="120"/>
    </row>
    <row r="121">
      <c r="B121" s="122"/>
    </row>
    <row r="122">
      <c r="B122" s="123"/>
    </row>
    <row r="128">
      <c r="B128" s="119"/>
    </row>
    <row r="129">
      <c r="B129" s="120"/>
    </row>
    <row r="131">
      <c r="B131" s="120"/>
    </row>
    <row r="132">
      <c r="B132" s="120"/>
    </row>
    <row r="133">
      <c r="B133" s="120"/>
    </row>
    <row r="134">
      <c r="B134" s="120"/>
    </row>
    <row r="135">
      <c r="B135" s="120"/>
    </row>
    <row r="136">
      <c r="B136" s="120"/>
    </row>
    <row r="137">
      <c r="B137" s="120"/>
    </row>
    <row r="138">
      <c r="B138" s="120"/>
    </row>
    <row r="139">
      <c r="B139" s="120"/>
    </row>
    <row r="140">
      <c r="B140" s="120"/>
    </row>
    <row r="141">
      <c r="B141" s="120"/>
    </row>
    <row r="142">
      <c r="B142" s="120"/>
    </row>
    <row r="239">
      <c r="B239" s="118"/>
    </row>
    <row r="240">
      <c r="B240" s="120"/>
    </row>
    <row r="241">
      <c r="B241" s="120"/>
    </row>
    <row r="244">
      <c r="B244" s="120"/>
    </row>
    <row r="260">
      <c r="B260" s="118"/>
    </row>
    <row r="290">
      <c r="B290" s="122"/>
    </row>
    <row r="291">
      <c r="B291" s="120"/>
    </row>
    <row r="293">
      <c r="B293" s="120"/>
    </row>
    <row r="294">
      <c r="B294" s="120"/>
    </row>
    <row r="295">
      <c r="B295" s="120"/>
    </row>
    <row r="296">
      <c r="B296" s="120"/>
    </row>
    <row r="297">
      <c r="B297" s="120"/>
    </row>
    <row r="298">
      <c r="B298" s="120"/>
    </row>
    <row r="299">
      <c r="B299" s="120"/>
    </row>
    <row r="300">
      <c r="B300" s="120"/>
    </row>
    <row r="301">
      <c r="B301" s="120"/>
    </row>
    <row r="302">
      <c r="B302" s="120"/>
    </row>
    <row r="303">
      <c r="B303" s="120"/>
    </row>
    <row r="304">
      <c r="B304" s="120"/>
    </row>
    <row r="316">
      <c r="B316" s="120"/>
    </row>
    <row r="317">
      <c r="B317" s="120"/>
    </row>
    <row r="318">
      <c r="B318" s="120"/>
    </row>
    <row r="319">
      <c r="B319" s="120"/>
    </row>
    <row r="320">
      <c r="B320" s="120"/>
    </row>
    <row r="321">
      <c r="B321" s="120"/>
    </row>
    <row r="322">
      <c r="B322" s="120"/>
    </row>
    <row r="323">
      <c r="B323" s="120"/>
    </row>
    <row r="324">
      <c r="B324" s="120"/>
    </row>
    <row r="326">
      <c r="B326" s="120"/>
    </row>
    <row r="327">
      <c r="B327" s="120"/>
    </row>
    <row r="328">
      <c r="B328" s="120"/>
    </row>
    <row r="329">
      <c r="B329" s="120"/>
    </row>
    <row r="330">
      <c r="B330" s="120"/>
    </row>
    <row r="332">
      <c r="B332" s="120"/>
    </row>
    <row r="335">
      <c r="B335" s="120"/>
    </row>
    <row r="338">
      <c r="B338" s="120"/>
    </row>
    <row r="339">
      <c r="B339" s="120"/>
    </row>
    <row r="340">
      <c r="B340" s="120"/>
    </row>
    <row r="341">
      <c r="B341" s="120"/>
    </row>
    <row r="342">
      <c r="B342" s="120"/>
    </row>
    <row r="343">
      <c r="B343" s="120"/>
    </row>
    <row r="344">
      <c r="B344" s="120"/>
    </row>
    <row r="345">
      <c r="B345" s="120"/>
    </row>
    <row r="346">
      <c r="B346" s="120"/>
    </row>
    <row r="347">
      <c r="B347" s="120"/>
    </row>
    <row r="348">
      <c r="B348" s="120"/>
    </row>
    <row r="349">
      <c r="B349" s="120"/>
    </row>
    <row r="350">
      <c r="B350" s="120"/>
    </row>
    <row r="351">
      <c r="B351" s="120"/>
    </row>
    <row r="352">
      <c r="B352" s="120"/>
    </row>
    <row r="353">
      <c r="B353" s="120"/>
    </row>
    <row r="354">
      <c r="B354" s="120"/>
    </row>
    <row r="355">
      <c r="B355" s="120"/>
    </row>
    <row r="356">
      <c r="B356" s="120"/>
    </row>
    <row r="360">
      <c r="B360" s="122"/>
    </row>
    <row r="377">
      <c r="B377" s="124"/>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92D050"/>
  </sheetPr>
  <dimension ref="A1:G60"/>
  <sheetViews>
    <sheetView topLeftCell="A1" zoomScale="80" zoomScaleNormal="80" workbookViewId="0">
      <selection activeCell="A2" sqref="A2"/>
    </sheetView>
  </sheetViews>
  <sheetFormatPr defaultColWidth="9.140625" defaultRowHeight="15"/>
  <cols>
    <col min="1" max="1" width="13.42578125" style="242" customWidth="1"/>
    <col min="2" max="2" width="62.42578125" style="242" customWidth="1"/>
    <col min="3" max="4" width="41" style="242" customWidth="1"/>
    <col min="5" max="5" width="17.5703125" style="242" customWidth="1"/>
    <col min="6" max="7" width="41" style="242" customWidth="1"/>
    <col min="8" max="16384" width="9.140625" style="242"/>
  </cols>
  <sheetData>
    <row r="1" ht="31.5">
      <c r="A1" s="252" t="s">
        <v>1577</v>
      </c>
      <c r="B1" s="252"/>
      <c r="C1" s="251"/>
      <c r="D1" s="251"/>
      <c r="E1" s="251"/>
      <c r="F1" s="274" t="s">
        <v>1520</v>
      </c>
      <c r="G1" s="253"/>
    </row>
    <row r="2" ht="15.75" thickBot="1">
      <c r="A2" s="251"/>
      <c r="B2" s="254"/>
      <c r="C2" s="254"/>
      <c r="D2" s="251"/>
      <c r="E2" s="251"/>
      <c r="F2" s="251"/>
      <c r="G2" s="251"/>
    </row>
    <row r="3" ht="19.5" thickBot="1">
      <c r="A3" s="255"/>
      <c r="B3" s="256" t="s">
        <v>6</v>
      </c>
      <c r="C3" s="257" t="s">
        <v>7</v>
      </c>
      <c r="D3" s="255"/>
      <c r="E3" s="255"/>
      <c r="F3" s="251"/>
      <c r="G3" s="251"/>
    </row>
    <row r="4" ht="15.75" thickBot="1">
      <c r="A4" s="247"/>
      <c r="B4" s="247"/>
      <c r="C4" s="247"/>
      <c r="D4" s="247"/>
      <c r="E4" s="247"/>
      <c r="F4" s="247"/>
      <c r="G4" s="247"/>
    </row>
    <row r="5" ht="18.75">
      <c r="A5" s="258"/>
      <c r="B5" s="302" t="s">
        <v>1578</v>
      </c>
      <c r="C5" s="303"/>
      <c r="D5" s="232"/>
      <c r="E5" s="249"/>
      <c r="F5" s="249"/>
      <c r="G5" s="249"/>
    </row>
    <row r="6" ht="18.75" customHeight="1">
      <c r="A6" s="247"/>
      <c r="B6" s="304" t="s">
        <v>1598</v>
      </c>
      <c r="C6" s="305"/>
      <c r="D6" s="247"/>
      <c r="E6" s="247"/>
      <c r="F6" s="247"/>
      <c r="G6" s="247"/>
    </row>
    <row r="7">
      <c r="A7" s="247"/>
      <c r="B7" s="304" t="s">
        <v>1604</v>
      </c>
      <c r="C7" s="305"/>
      <c r="D7" s="232"/>
      <c r="E7" s="247"/>
      <c r="F7" s="247"/>
      <c r="G7" s="247"/>
    </row>
    <row r="8">
      <c r="A8" s="247"/>
      <c r="B8" s="307"/>
      <c r="C8" s="308"/>
      <c r="D8" s="232"/>
      <c r="E8" s="247"/>
      <c r="F8" s="247"/>
      <c r="G8" s="247"/>
    </row>
    <row r="9" ht="15.75" thickBot="1">
      <c r="A9" s="247"/>
      <c r="B9" s="304"/>
      <c r="C9" s="309"/>
      <c r="D9" s="232"/>
      <c r="E9" s="247"/>
      <c r="F9" s="247"/>
      <c r="G9" s="247"/>
    </row>
    <row r="10" ht="15.75" thickTop="1">
      <c r="A10" s="247"/>
      <c r="B10" s="104"/>
      <c r="C10" s="247"/>
      <c r="D10" s="247"/>
      <c r="E10" s="247"/>
      <c r="F10" s="247"/>
      <c r="G10" s="247"/>
    </row>
    <row r="11" ht="18.75">
      <c r="A11" s="126"/>
      <c r="B11" s="271" t="s">
        <v>1598</v>
      </c>
      <c r="C11" s="238"/>
      <c r="D11" s="238"/>
      <c r="E11" s="271"/>
      <c r="F11" s="238"/>
      <c r="G11" s="238"/>
    </row>
    <row r="12">
      <c r="A12" s="187"/>
      <c r="B12" s="219" t="s">
        <v>1603</v>
      </c>
      <c r="C12" s="187" t="s">
        <v>10</v>
      </c>
      <c r="D12" s="187" t="s">
        <v>297</v>
      </c>
      <c r="E12" s="187"/>
      <c r="F12" s="187" t="s">
        <v>1601</v>
      </c>
      <c r="G12" s="187" t="s">
        <v>1602</v>
      </c>
    </row>
    <row r="13">
      <c r="A13" s="247" t="s">
        <v>1580</v>
      </c>
      <c r="B13" s="237" t="s">
        <v>1621</v>
      </c>
      <c r="C13" s="260"/>
      <c r="D13" s="272"/>
      <c r="F13" s="250">
        <f>IF(OR(' B1. EEM Sust. Mortgage Assets '!$C$18=0,C13="[For completion]"),"",C13/' B1. EEM Sust. Mortgage Assets '!$C$18)</f>
        <v>0</v>
      </c>
      <c r="G13" s="250">
        <f>IF(OR(' B1. EEM Sust. Mortgage Assets '!$D$18=0,D13="[For completion]"),"",D13/' B1. EEM Sust. Mortgage Assets '!$D$18)</f>
        <v>0</v>
      </c>
    </row>
    <row r="14">
      <c r="A14" s="247" t="s">
        <v>1582</v>
      </c>
      <c r="B14" s="237" t="s">
        <v>1599</v>
      </c>
      <c r="C14" s="260"/>
      <c r="D14" s="272"/>
      <c r="F14" s="250">
        <f>IF(OR(' B1. EEM Sust. Mortgage Assets '!$C$18=0,C14="[For completion]"),"",C14/' B1. EEM Sust. Mortgage Assets '!$C$18)</f>
        <v>0</v>
      </c>
      <c r="G14" s="250">
        <f>IF(OR(' B1. EEM Sust. Mortgage Assets '!$D$18=0,D14="[For completion]"),"",D14/' B1. EEM Sust. Mortgage Assets '!$D$18)</f>
        <v>0</v>
      </c>
    </row>
    <row r="15">
      <c r="A15" s="247" t="s">
        <v>1584</v>
      </c>
      <c r="B15" s="237" t="s">
        <v>1600</v>
      </c>
      <c r="C15" s="260"/>
      <c r="D15" s="272"/>
      <c r="F15" s="250">
        <f>IF(OR(' B1. EEM Sust. Mortgage Assets '!$C$18=0,C15="[For completion]"),"",C15/' B1. EEM Sust. Mortgage Assets '!$C$18)</f>
        <v>0</v>
      </c>
      <c r="G15" s="250">
        <f>IF(OR(' B1. EEM Sust. Mortgage Assets '!$D$18=0,D15="[For completion]"),"",D15/' B1. EEM Sust. Mortgage Assets '!$D$18)</f>
        <v>0</v>
      </c>
    </row>
    <row r="16">
      <c r="A16" s="248" t="s">
        <v>1586</v>
      </c>
      <c r="B16" s="237" t="s">
        <v>1623</v>
      </c>
      <c r="C16" s="260">
        <f>MIN(C13:C15)</f>
        <v>0</v>
      </c>
      <c r="D16" s="272">
        <f>MIN(D13:D15)</f>
        <v>0</v>
      </c>
      <c r="F16" s="259">
        <f>MIN(F13:F15)</f>
        <v>0</v>
      </c>
      <c r="G16" s="259">
        <f>MIN(G13:G15)</f>
        <v>0</v>
      </c>
    </row>
    <row r="17">
      <c r="A17" s="247"/>
      <c r="B17" s="245"/>
      <c r="C17" s="247"/>
      <c r="D17" s="247"/>
      <c r="E17" s="247"/>
      <c r="F17" s="247"/>
      <c r="G17" s="247"/>
    </row>
    <row r="18">
      <c r="A18" s="247"/>
      <c r="B18" s="245"/>
      <c r="C18" s="247"/>
      <c r="D18" s="247"/>
      <c r="E18" s="247"/>
      <c r="F18" s="247"/>
      <c r="G18" s="247"/>
    </row>
    <row r="19">
      <c r="A19" s="247"/>
      <c r="B19" s="245"/>
      <c r="C19" s="247"/>
      <c r="D19" s="247"/>
      <c r="E19" s="247"/>
      <c r="F19" s="247"/>
      <c r="G19" s="247"/>
    </row>
    <row r="20">
      <c r="A20" s="247"/>
      <c r="B20" s="245"/>
      <c r="C20" s="247"/>
      <c r="D20" s="247"/>
      <c r="E20" s="247"/>
      <c r="F20" s="247"/>
      <c r="G20" s="247"/>
    </row>
    <row r="21">
      <c r="A21" s="247"/>
      <c r="B21" s="245"/>
      <c r="C21" s="247"/>
      <c r="D21" s="247"/>
      <c r="E21" s="247"/>
      <c r="F21" s="247"/>
      <c r="G21" s="247"/>
    </row>
    <row r="22">
      <c r="A22" s="247"/>
      <c r="B22" s="245"/>
      <c r="C22" s="247"/>
      <c r="D22" s="247"/>
      <c r="E22" s="247"/>
      <c r="F22" s="247"/>
      <c r="G22" s="247"/>
    </row>
    <row r="23">
      <c r="A23" s="247"/>
      <c r="B23" s="245"/>
      <c r="C23" s="247"/>
      <c r="D23" s="247"/>
      <c r="E23" s="247"/>
      <c r="F23" s="247"/>
      <c r="G23" s="247"/>
    </row>
    <row r="24">
      <c r="A24" s="247"/>
      <c r="B24" s="245"/>
      <c r="C24" s="247"/>
      <c r="D24" s="247"/>
      <c r="E24" s="247"/>
      <c r="F24" s="247"/>
      <c r="G24" s="247"/>
    </row>
    <row r="25">
      <c r="A25" s="247"/>
      <c r="B25" s="245"/>
      <c r="C25" s="247"/>
      <c r="D25" s="247"/>
      <c r="E25" s="247"/>
      <c r="F25" s="247"/>
      <c r="G25" s="247"/>
    </row>
    <row r="26">
      <c r="A26" s="247"/>
      <c r="B26" s="245"/>
      <c r="C26" s="247"/>
      <c r="D26" s="247"/>
      <c r="E26" s="247"/>
      <c r="F26" s="247"/>
      <c r="G26" s="247"/>
    </row>
    <row r="27">
      <c r="A27" s="247"/>
      <c r="B27" s="245"/>
      <c r="C27" s="247"/>
      <c r="D27" s="247"/>
      <c r="E27" s="247"/>
      <c r="F27" s="247"/>
      <c r="G27" s="247"/>
    </row>
    <row r="28">
      <c r="A28" s="247"/>
      <c r="B28" s="245"/>
      <c r="C28" s="247"/>
      <c r="D28" s="247"/>
      <c r="E28" s="247"/>
      <c r="F28" s="247"/>
      <c r="G28" s="247"/>
    </row>
    <row r="29">
      <c r="A29" s="247"/>
      <c r="B29" s="245"/>
      <c r="C29" s="247"/>
      <c r="D29" s="247"/>
      <c r="E29" s="247"/>
      <c r="F29" s="247"/>
      <c r="G29" s="247"/>
    </row>
    <row r="30">
      <c r="A30" s="247"/>
      <c r="B30" s="245"/>
      <c r="C30" s="247"/>
      <c r="D30" s="247"/>
      <c r="E30" s="247"/>
      <c r="F30" s="247"/>
      <c r="G30" s="247"/>
    </row>
    <row r="31">
      <c r="A31" s="247"/>
      <c r="B31" s="245"/>
      <c r="C31" s="247"/>
      <c r="D31" s="247"/>
      <c r="E31" s="247"/>
      <c r="F31" s="247"/>
      <c r="G31" s="247"/>
    </row>
    <row r="32">
      <c r="A32" s="247"/>
      <c r="B32" s="245"/>
      <c r="C32" s="247"/>
      <c r="D32" s="247"/>
      <c r="E32" s="247"/>
      <c r="F32" s="247"/>
      <c r="G32" s="247"/>
    </row>
    <row r="33">
      <c r="A33" s="247"/>
      <c r="B33" s="245"/>
      <c r="C33" s="247"/>
      <c r="D33" s="247"/>
      <c r="E33" s="247"/>
      <c r="F33" s="247"/>
      <c r="G33" s="247"/>
    </row>
    <row r="34">
      <c r="A34" s="247"/>
      <c r="B34" s="245"/>
      <c r="C34" s="247"/>
      <c r="D34" s="247"/>
      <c r="E34" s="247"/>
      <c r="F34" s="247"/>
      <c r="G34" s="247"/>
    </row>
    <row r="35" ht="18.75">
      <c r="A35" s="126"/>
      <c r="B35" s="310" t="s">
        <v>1604</v>
      </c>
      <c r="C35" s="310"/>
      <c r="D35" s="238"/>
      <c r="E35" s="238"/>
      <c r="F35" s="238"/>
      <c r="G35" s="238"/>
    </row>
    <row r="36">
      <c r="A36" s="187"/>
      <c r="B36" s="219" t="s">
        <v>1579</v>
      </c>
      <c r="C36" s="187" t="s">
        <v>10</v>
      </c>
      <c r="D36" s="187" t="s">
        <v>297</v>
      </c>
      <c r="E36" s="187"/>
      <c r="F36" s="187" t="s">
        <v>300</v>
      </c>
      <c r="G36" s="187" t="s">
        <v>302</v>
      </c>
    </row>
    <row r="37">
      <c r="A37" s="247" t="s">
        <v>1589</v>
      </c>
      <c r="B37" s="237" t="s">
        <v>1581</v>
      </c>
      <c r="C37" s="260"/>
      <c r="D37" s="260"/>
      <c r="F37" s="250">
        <f>IF(OR('A1. EEM General Mortgage Assets'!$C$15=0,C37="[For completion]"),"",C37/'A1. EEM General Mortgage Assets'!$C$15)</f>
        <v>0</v>
      </c>
      <c r="G37" s="250">
        <f>IF(OR('A1. EEM General Mortgage Assets'!$F$28=0,D37="[For completion]"),"",D37/'A1. EEM General Mortgage Assets'!$F$28)</f>
        <v>0</v>
      </c>
    </row>
    <row r="38">
      <c r="A38" s="247" t="s">
        <v>1591</v>
      </c>
      <c r="B38" s="248" t="s">
        <v>1583</v>
      </c>
      <c r="C38" s="260"/>
      <c r="D38" s="260"/>
      <c r="F38" s="250">
        <f>IF(OR('A1. EEM General Mortgage Assets'!$C$15=0,C38="[For completion]"),"",C38/'A1. EEM General Mortgage Assets'!$C$15)</f>
        <v>0</v>
      </c>
      <c r="G38" s="250">
        <f>IF(OR('A1. EEM General Mortgage Assets'!$F$28=0,D38="[For completion]"),"",D38/'A1. EEM General Mortgage Assets'!$F$28)</f>
        <v>0</v>
      </c>
    </row>
    <row r="39">
      <c r="A39" s="247" t="s">
        <v>1605</v>
      </c>
      <c r="B39" s="248" t="s">
        <v>1585</v>
      </c>
      <c r="C39" s="260"/>
      <c r="D39" s="260"/>
      <c r="F39" s="250">
        <f>IF(OR('A1. EEM General Mortgage Assets'!$C$15=0,C39="[For completion]"),"",C39/'A1. EEM General Mortgage Assets'!$C$15)</f>
        <v>0</v>
      </c>
      <c r="G39" s="250">
        <f>IF(OR('A1. EEM General Mortgage Assets'!$F$28=0,D39="[For completion]"),"",D39/'A1. EEM General Mortgage Assets'!$F$28)</f>
        <v>0</v>
      </c>
    </row>
    <row r="40">
      <c r="A40" s="247" t="s">
        <v>1606</v>
      </c>
      <c r="B40" s="248" t="s">
        <v>1587</v>
      </c>
      <c r="C40" s="260"/>
      <c r="D40" s="260"/>
      <c r="F40" s="250">
        <f>IF(OR('A1. EEM General Mortgage Assets'!$C$15=0,C40="[For completion]"),"",C40/'A1. EEM General Mortgage Assets'!$C$15)</f>
        <v>0</v>
      </c>
      <c r="G40" s="250">
        <f>IF(OR('A1. EEM General Mortgage Assets'!$F$28=0,D40="[For completion]"),"",D40/'A1. EEM General Mortgage Assets'!$F$28)</f>
        <v>0</v>
      </c>
    </row>
    <row r="41">
      <c r="A41" s="248" t="s">
        <v>1593</v>
      </c>
      <c r="B41" s="215"/>
      <c r="C41" s="231"/>
      <c r="D41" s="267"/>
      <c r="F41" s="248"/>
      <c r="G41" s="248"/>
    </row>
    <row r="42">
      <c r="A42" s="248" t="s">
        <v>1594</v>
      </c>
      <c r="B42" s="215"/>
      <c r="C42" s="231"/>
      <c r="D42" s="267"/>
      <c r="F42" s="248"/>
      <c r="G42" s="248"/>
    </row>
    <row r="43">
      <c r="A43" s="248" t="s">
        <v>1595</v>
      </c>
      <c r="B43" s="248"/>
      <c r="C43" s="248"/>
      <c r="D43" s="248"/>
      <c r="F43" s="248"/>
      <c r="G43" s="248"/>
    </row>
    <row r="44" ht="27">
      <c r="A44" s="187"/>
      <c r="B44" s="219" t="s">
        <v>1588</v>
      </c>
      <c r="C44" s="187" t="s">
        <v>10</v>
      </c>
      <c r="D44" s="187" t="s">
        <v>297</v>
      </c>
      <c r="E44" s="187"/>
      <c r="F44" s="187" t="s">
        <v>300</v>
      </c>
      <c r="G44" s="187" t="s">
        <v>302</v>
      </c>
    </row>
    <row r="45">
      <c r="A45" s="247" t="s">
        <v>1607</v>
      </c>
      <c r="B45" s="247" t="s">
        <v>1590</v>
      </c>
      <c r="C45" s="260"/>
      <c r="D45" s="260"/>
      <c r="F45" s="250" t="str">
        <f>IF(OR('A1. EEM General Mortgage Assets'!$D$15=0,C45="[For completion]"),"",C45/'A1. EEM General Mortgage Assets'!$D$15)</f>
        <v/>
      </c>
      <c r="G45" s="250" t="str">
        <f>IF(OR('A1. EEM General Mortgage Assets'!$F$31=0,D45="[For completion]"),"",D45/'A1. EEM General Mortgage Assets'!$F$31)</f>
        <v/>
      </c>
    </row>
    <row r="46">
      <c r="A46" s="247" t="s">
        <v>1608</v>
      </c>
      <c r="B46" s="247" t="s">
        <v>1592</v>
      </c>
      <c r="C46" s="260"/>
      <c r="D46" s="260"/>
      <c r="F46" s="250"/>
      <c r="G46" s="250"/>
    </row>
    <row r="47">
      <c r="A47" s="247" t="s">
        <v>1609</v>
      </c>
      <c r="B47" s="247"/>
      <c r="C47" s="260"/>
      <c r="D47" s="260"/>
      <c r="F47" s="250"/>
      <c r="G47" s="250"/>
    </row>
    <row r="48">
      <c r="A48" s="247" t="s">
        <v>1610</v>
      </c>
      <c r="B48" s="247"/>
      <c r="C48" s="260"/>
      <c r="D48" s="260"/>
      <c r="F48" s="250"/>
      <c r="G48" s="250"/>
    </row>
    <row r="49">
      <c r="A49" s="247" t="s">
        <v>1611</v>
      </c>
      <c r="B49" s="268"/>
      <c r="C49" s="268"/>
      <c r="D49" s="268"/>
    </row>
    <row r="50">
      <c r="A50" s="247" t="s">
        <v>1612</v>
      </c>
      <c r="B50" s="268"/>
      <c r="C50" s="268"/>
      <c r="D50" s="268"/>
    </row>
    <row r="51" ht="15" customHeight="1">
      <c r="A51" s="187"/>
      <c r="B51" s="219" t="s">
        <v>1596</v>
      </c>
      <c r="C51" s="187" t="s">
        <v>10</v>
      </c>
      <c r="D51" s="187" t="s">
        <v>297</v>
      </c>
      <c r="E51" s="187"/>
      <c r="F51" s="187"/>
      <c r="G51" s="187"/>
    </row>
    <row r="52">
      <c r="A52" s="261" t="s">
        <v>1613</v>
      </c>
      <c r="B52" s="261" t="s">
        <v>1229</v>
      </c>
      <c r="C52" s="266"/>
      <c r="D52" s="266"/>
      <c r="F52" s="248"/>
      <c r="G52" s="248"/>
    </row>
    <row r="53">
      <c r="A53" s="261" t="s">
        <v>1614</v>
      </c>
      <c r="B53" s="261" t="s">
        <v>1231</v>
      </c>
      <c r="C53" s="266"/>
      <c r="D53" s="266"/>
      <c r="F53" s="248"/>
      <c r="G53" s="248"/>
    </row>
    <row r="54">
      <c r="A54" s="261" t="s">
        <v>1615</v>
      </c>
      <c r="B54" s="261" t="s">
        <v>1233</v>
      </c>
      <c r="C54" s="266"/>
      <c r="D54" s="266"/>
      <c r="F54" s="248"/>
      <c r="G54" s="248"/>
    </row>
    <row r="55">
      <c r="A55" s="261" t="s">
        <v>1616</v>
      </c>
      <c r="B55" s="261" t="s">
        <v>1597</v>
      </c>
      <c r="C55" s="266"/>
      <c r="D55" s="266"/>
      <c r="F55" s="248"/>
      <c r="G55" s="248"/>
    </row>
    <row r="56">
      <c r="A56" s="261" t="s">
        <v>1617</v>
      </c>
      <c r="B56" s="261" t="s">
        <v>295</v>
      </c>
      <c r="C56" s="266"/>
      <c r="D56" s="266"/>
      <c r="F56" s="248"/>
      <c r="G56" s="248"/>
    </row>
    <row r="57">
      <c r="A57" s="261" t="s">
        <v>1618</v>
      </c>
      <c r="B57" s="269" t="s">
        <v>13</v>
      </c>
      <c r="C57" s="270"/>
      <c r="D57" s="270"/>
      <c r="F57" s="248"/>
      <c r="G57" s="248"/>
    </row>
    <row r="58">
      <c r="A58" s="261" t="s">
        <v>1619</v>
      </c>
      <c r="B58" s="269" t="s">
        <v>13</v>
      </c>
      <c r="C58" s="270"/>
      <c r="D58" s="270"/>
      <c r="F58" s="248"/>
      <c r="G58" s="248"/>
    </row>
    <row r="59">
      <c r="A59" s="261" t="s">
        <v>1620</v>
      </c>
      <c r="B59" s="269" t="s">
        <v>13</v>
      </c>
      <c r="C59" s="270"/>
      <c r="D59" s="270"/>
      <c r="F59" s="248"/>
      <c r="G59" s="248"/>
    </row>
    <row r="60">
      <c r="A60" s="261"/>
      <c r="B60" s="264"/>
      <c r="C60" s="264"/>
      <c r="D60" s="264"/>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mergeCell ref="B35:C35"/>
    <mergeCell ref="B5:C5"/>
    <mergeCell ref="B6:C6"/>
    <mergeCell ref="B7:C7"/>
    <mergeCell ref="B8:C8"/>
    <mergeCell ref="B9:C9"/>
  </mergeCells>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flId1"/>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6</vt:i4>
      </vt:variant>
    </vt:vector>
  </HeadingPairs>
  <TitlesOfParts>
    <vt:vector baseType="lpstr" size="6">
      <vt:lpstr>Disclaimer</vt:lpstr>
      <vt:lpstr>Introduction</vt:lpstr>
      <vt:lpstr>A1. EEM General Mortgage Assets</vt:lpstr>
      <vt:lpstr> B1. EEM Sust. Mortgage Assets </vt:lpstr>
      <vt:lpstr>C. EEM Harmonised Glossary</vt:lpstr>
      <vt:lpstr>D1. Optional EEM Taxonomy C  </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2024-01-05T17:00:59Z</dcterms:created>
  <dcterms:modified xsi:type="dcterms:W3CDTF">2024-01-05T17:00:59Z</dcterms:modified>
</cp:coreProperties>
</file>